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others\Desktop\"/>
    </mc:Choice>
  </mc:AlternateContent>
  <xr:revisionPtr revIDLastSave="0" documentId="13_ncr:1_{00D14048-0853-4747-A2A8-03C0EA4A09DA}" xr6:coauthVersionLast="47" xr6:coauthVersionMax="47" xr10:uidLastSave="{00000000-0000-0000-0000-000000000000}"/>
  <bookViews>
    <workbookView xWindow="1344" yWindow="144" windowWidth="21696" windowHeight="12216" xr2:uid="{00000000-000D-0000-FFFF-FFFF00000000}"/>
  </bookViews>
  <sheets>
    <sheet name="5 varsity 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2" i="1" l="1"/>
  <c r="AA86" i="1"/>
  <c r="Z86" i="1"/>
  <c r="AA85" i="1"/>
  <c r="AA83" i="1"/>
  <c r="AA70" i="1"/>
  <c r="Z85" i="1"/>
  <c r="Z83" i="1"/>
  <c r="Z70" i="1"/>
  <c r="Z36" i="1"/>
  <c r="Z31" i="1"/>
  <c r="Z27" i="1"/>
  <c r="Z26" i="1"/>
  <c r="Z30" i="1"/>
  <c r="Z34" i="1"/>
  <c r="Z33" i="1"/>
  <c r="Z49" i="1"/>
  <c r="Z32" i="1"/>
  <c r="Z28" i="1"/>
  <c r="Z51" i="1"/>
  <c r="Z37" i="1"/>
  <c r="Z52" i="1"/>
  <c r="Z43" i="1"/>
  <c r="Z35" i="1"/>
  <c r="Z63" i="1"/>
  <c r="Z40" i="1"/>
  <c r="Z53" i="1"/>
  <c r="Z57" i="1"/>
  <c r="Z29" i="1"/>
  <c r="AA26" i="1"/>
  <c r="AA27" i="1"/>
  <c r="AA31" i="1"/>
  <c r="AA36" i="1"/>
  <c r="AA30" i="1"/>
  <c r="AA32" i="1"/>
  <c r="AA49" i="1"/>
  <c r="AA33" i="1"/>
  <c r="AA34" i="1"/>
  <c r="AA28" i="1"/>
  <c r="AA43" i="1"/>
  <c r="AA52" i="1"/>
  <c r="AA37" i="1"/>
  <c r="AA51" i="1"/>
  <c r="AA35" i="1"/>
  <c r="AA57" i="1"/>
  <c r="AA53" i="1"/>
  <c r="AA40" i="1"/>
  <c r="AA63" i="1"/>
  <c r="AA29" i="1"/>
  <c r="Z4" i="1"/>
  <c r="Z5" i="1"/>
  <c r="Z7" i="1"/>
  <c r="Z6" i="1"/>
  <c r="W110" i="1"/>
  <c r="M110" i="1"/>
  <c r="C110" i="1" s="1"/>
  <c r="W109" i="1"/>
  <c r="M109" i="1"/>
  <c r="C109" i="1" s="1"/>
  <c r="W108" i="1"/>
  <c r="M108" i="1"/>
  <c r="W107" i="1"/>
  <c r="W111" i="1" s="1"/>
  <c r="M107" i="1"/>
  <c r="C107" i="1" s="1"/>
  <c r="W106" i="1"/>
  <c r="M106" i="1"/>
  <c r="C106" i="1" s="1"/>
  <c r="W103" i="1"/>
  <c r="M103" i="1"/>
  <c r="W102" i="1"/>
  <c r="M102" i="1"/>
  <c r="W101" i="1"/>
  <c r="M101" i="1"/>
  <c r="W100" i="1"/>
  <c r="M100" i="1"/>
  <c r="W99" i="1"/>
  <c r="M99" i="1"/>
  <c r="W96" i="1"/>
  <c r="M96" i="1"/>
  <c r="W95" i="1"/>
  <c r="M95" i="1"/>
  <c r="W94" i="1"/>
  <c r="M94" i="1"/>
  <c r="W93" i="1"/>
  <c r="M93" i="1"/>
  <c r="W92" i="1"/>
  <c r="M92" i="1"/>
  <c r="W86" i="1"/>
  <c r="M86" i="1"/>
  <c r="W85" i="1"/>
  <c r="M85" i="1"/>
  <c r="W84" i="1"/>
  <c r="M84" i="1"/>
  <c r="W83" i="1"/>
  <c r="M83" i="1"/>
  <c r="W82" i="1"/>
  <c r="M82" i="1"/>
  <c r="W79" i="1"/>
  <c r="M79" i="1"/>
  <c r="W78" i="1"/>
  <c r="M78" i="1"/>
  <c r="W77" i="1"/>
  <c r="M77" i="1"/>
  <c r="W76" i="1"/>
  <c r="M76" i="1"/>
  <c r="W75" i="1"/>
  <c r="M75" i="1"/>
  <c r="W71" i="1"/>
  <c r="M71" i="1"/>
  <c r="AA55" i="1"/>
  <c r="Z55" i="1"/>
  <c r="W70" i="1"/>
  <c r="M70" i="1"/>
  <c r="AA54" i="1"/>
  <c r="Z54" i="1"/>
  <c r="W69" i="1"/>
  <c r="M69" i="1"/>
  <c r="AA65" i="1"/>
  <c r="Z65" i="1"/>
  <c r="W68" i="1"/>
  <c r="M68" i="1"/>
  <c r="AA41" i="1"/>
  <c r="Z41" i="1"/>
  <c r="W67" i="1"/>
  <c r="M67" i="1"/>
  <c r="AA59" i="1"/>
  <c r="Z59" i="1"/>
  <c r="AA48" i="1"/>
  <c r="Z48" i="1"/>
  <c r="AA46" i="1"/>
  <c r="Z46" i="1"/>
  <c r="W64" i="1"/>
  <c r="M64" i="1"/>
  <c r="AA38" i="1"/>
  <c r="Z38" i="1"/>
  <c r="W63" i="1"/>
  <c r="M63" i="1"/>
  <c r="AA44" i="1"/>
  <c r="Z44" i="1"/>
  <c r="W62" i="1"/>
  <c r="M62" i="1"/>
  <c r="AA42" i="1"/>
  <c r="Z42" i="1"/>
  <c r="W61" i="1"/>
  <c r="M61" i="1"/>
  <c r="W60" i="1"/>
  <c r="M60" i="1"/>
  <c r="W57" i="1"/>
  <c r="M57" i="1"/>
  <c r="AA81" i="1"/>
  <c r="Z81" i="1"/>
  <c r="W56" i="1"/>
  <c r="M56" i="1"/>
  <c r="W55" i="1"/>
  <c r="M55" i="1"/>
  <c r="W54" i="1"/>
  <c r="M54" i="1"/>
  <c r="W53" i="1"/>
  <c r="M53" i="1"/>
  <c r="AA67" i="1"/>
  <c r="Z67" i="1"/>
  <c r="AA68" i="1"/>
  <c r="Z68" i="1"/>
  <c r="AA82" i="1"/>
  <c r="Z82" i="1"/>
  <c r="AA79" i="1"/>
  <c r="Z79" i="1"/>
  <c r="AA73" i="1"/>
  <c r="Z73" i="1"/>
  <c r="W47" i="1"/>
  <c r="M47" i="1"/>
  <c r="AA74" i="1"/>
  <c r="Z74" i="1"/>
  <c r="W46" i="1"/>
  <c r="M46" i="1"/>
  <c r="AA80" i="1"/>
  <c r="Z80" i="1"/>
  <c r="W45" i="1"/>
  <c r="M45" i="1"/>
  <c r="AA72" i="1"/>
  <c r="Z72" i="1"/>
  <c r="W44" i="1"/>
  <c r="M44" i="1"/>
  <c r="AA69" i="1"/>
  <c r="Z69" i="1"/>
  <c r="W43" i="1"/>
  <c r="M43" i="1"/>
  <c r="AA84" i="1"/>
  <c r="Z84" i="1"/>
  <c r="AA50" i="1"/>
  <c r="Z50" i="1"/>
  <c r="AA77" i="1"/>
  <c r="Z77" i="1"/>
  <c r="W40" i="1"/>
  <c r="M40" i="1"/>
  <c r="AA66" i="1"/>
  <c r="Z66" i="1"/>
  <c r="W39" i="1"/>
  <c r="M39" i="1"/>
  <c r="AA76" i="1"/>
  <c r="Z76" i="1"/>
  <c r="W38" i="1"/>
  <c r="M38" i="1"/>
  <c r="AA58" i="1"/>
  <c r="Z58" i="1"/>
  <c r="W37" i="1"/>
  <c r="M37" i="1"/>
  <c r="AA47" i="1"/>
  <c r="Z47" i="1"/>
  <c r="W36" i="1"/>
  <c r="M36" i="1"/>
  <c r="AA71" i="1"/>
  <c r="Z71" i="1"/>
  <c r="AA75" i="1"/>
  <c r="Z75" i="1"/>
  <c r="AA60" i="1"/>
  <c r="Z60" i="1"/>
  <c r="W33" i="1"/>
  <c r="M33" i="1"/>
  <c r="AA61" i="1"/>
  <c r="Z61" i="1"/>
  <c r="M32" i="1"/>
  <c r="AA62" i="1"/>
  <c r="Z62" i="1"/>
  <c r="W31" i="1"/>
  <c r="M31" i="1"/>
  <c r="AA64" i="1"/>
  <c r="Z64" i="1"/>
  <c r="W30" i="1"/>
  <c r="M30" i="1"/>
  <c r="AA56" i="1"/>
  <c r="Z56" i="1"/>
  <c r="W29" i="1"/>
  <c r="M29" i="1"/>
  <c r="AA39" i="1"/>
  <c r="Z39" i="1"/>
  <c r="AA45" i="1"/>
  <c r="Z45" i="1"/>
  <c r="AA78" i="1"/>
  <c r="Z78" i="1"/>
  <c r="W26" i="1"/>
  <c r="M26" i="1"/>
  <c r="W25" i="1"/>
  <c r="M25" i="1"/>
  <c r="W24" i="1"/>
  <c r="M24" i="1"/>
  <c r="W23" i="1"/>
  <c r="M23" i="1"/>
  <c r="W22" i="1"/>
  <c r="M22" i="1"/>
  <c r="W19" i="1"/>
  <c r="M19" i="1"/>
  <c r="W18" i="1"/>
  <c r="M18" i="1"/>
  <c r="W17" i="1"/>
  <c r="M17" i="1"/>
  <c r="W16" i="1"/>
  <c r="M16" i="1"/>
  <c r="W15" i="1"/>
  <c r="M15" i="1"/>
  <c r="Z10" i="1"/>
  <c r="W12" i="1"/>
  <c r="M12" i="1"/>
  <c r="Z8" i="1"/>
  <c r="W11" i="1"/>
  <c r="M11" i="1"/>
  <c r="W10" i="1"/>
  <c r="M10" i="1"/>
  <c r="Z14" i="1"/>
  <c r="W9" i="1"/>
  <c r="M9" i="1"/>
  <c r="Z15" i="1"/>
  <c r="W8" i="1"/>
  <c r="M8" i="1"/>
  <c r="Z13" i="1"/>
  <c r="Z11" i="1"/>
  <c r="Z12" i="1"/>
  <c r="Z9" i="1"/>
  <c r="C36" i="1" l="1"/>
  <c r="C46" i="1"/>
  <c r="AB83" i="1" s="1"/>
  <c r="C45" i="1"/>
  <c r="AB70" i="1" s="1"/>
  <c r="C47" i="1"/>
  <c r="AB85" i="1" s="1"/>
  <c r="C57" i="1"/>
  <c r="C108" i="1"/>
  <c r="C92" i="1"/>
  <c r="AB28" i="1" s="1"/>
  <c r="C100" i="1"/>
  <c r="AB26" i="1" s="1"/>
  <c r="C93" i="1"/>
  <c r="AB32" i="1" s="1"/>
  <c r="C83" i="1"/>
  <c r="AB43" i="1" s="1"/>
  <c r="C101" i="1"/>
  <c r="AB27" i="1" s="1"/>
  <c r="C84" i="1"/>
  <c r="AB52" i="1" s="1"/>
  <c r="C102" i="1"/>
  <c r="AB31" i="1" s="1"/>
  <c r="C95" i="1"/>
  <c r="AB33" i="1" s="1"/>
  <c r="C85" i="1"/>
  <c r="AB37" i="1" s="1"/>
  <c r="W104" i="1"/>
  <c r="C96" i="1"/>
  <c r="AB34" i="1" s="1"/>
  <c r="W97" i="1"/>
  <c r="W87" i="1"/>
  <c r="C75" i="1"/>
  <c r="AB29" i="1" s="1"/>
  <c r="C76" i="1"/>
  <c r="AB57" i="1" s="1"/>
  <c r="C78" i="1"/>
  <c r="AB40" i="1" s="1"/>
  <c r="M48" i="1"/>
  <c r="C43" i="1"/>
  <c r="C79" i="1"/>
  <c r="AB63" i="1" s="1"/>
  <c r="W80" i="1"/>
  <c r="C22" i="1"/>
  <c r="AB47" i="1" s="1"/>
  <c r="C9" i="1"/>
  <c r="AB45" i="1" s="1"/>
  <c r="C24" i="1"/>
  <c r="AB76" i="1" s="1"/>
  <c r="C17" i="1"/>
  <c r="AB60" i="1" s="1"/>
  <c r="C30" i="1"/>
  <c r="AB84" i="1" s="1"/>
  <c r="C26" i="1"/>
  <c r="AB77" i="1" s="1"/>
  <c r="C31" i="1"/>
  <c r="AB69" i="1" s="1"/>
  <c r="C44" i="1"/>
  <c r="AB67" i="1" s="1"/>
  <c r="C39" i="1"/>
  <c r="AB82" i="1" s="1"/>
  <c r="C33" i="1"/>
  <c r="AB80" i="1" s="1"/>
  <c r="C32" i="1"/>
  <c r="AB72" i="1" s="1"/>
  <c r="C61" i="1"/>
  <c r="AB44" i="1" s="1"/>
  <c r="C63" i="1"/>
  <c r="AB46" i="1" s="1"/>
  <c r="C70" i="1"/>
  <c r="AB54" i="1" s="1"/>
  <c r="M65" i="1"/>
  <c r="C64" i="1"/>
  <c r="AB48" i="1" s="1"/>
  <c r="C16" i="1"/>
  <c r="AB61" i="1" s="1"/>
  <c r="C23" i="1"/>
  <c r="AB58" i="1" s="1"/>
  <c r="C25" i="1"/>
  <c r="AB66" i="1" s="1"/>
  <c r="M27" i="1"/>
  <c r="C12" i="1"/>
  <c r="AB64" i="1" s="1"/>
  <c r="C19" i="1"/>
  <c r="AB71" i="1" s="1"/>
  <c r="C11" i="1"/>
  <c r="AB56" i="1" s="1"/>
  <c r="C38" i="1"/>
  <c r="AB79" i="1" s="1"/>
  <c r="C55" i="1"/>
  <c r="C56" i="1"/>
  <c r="C67" i="1"/>
  <c r="AB59" i="1" s="1"/>
  <c r="C68" i="1"/>
  <c r="AB41" i="1" s="1"/>
  <c r="C69" i="1"/>
  <c r="AB65" i="1" s="1"/>
  <c r="C71" i="1"/>
  <c r="AB55" i="1" s="1"/>
  <c r="W58" i="1"/>
  <c r="C37" i="1"/>
  <c r="AB73" i="1" s="1"/>
  <c r="C18" i="1"/>
  <c r="AB75" i="1" s="1"/>
  <c r="W65" i="1"/>
  <c r="C54" i="1"/>
  <c r="C53" i="1"/>
  <c r="W34" i="1"/>
  <c r="W20" i="1"/>
  <c r="W13" i="1"/>
  <c r="C10" i="1"/>
  <c r="AB39" i="1" s="1"/>
  <c r="C103" i="1"/>
  <c r="AB36" i="1" s="1"/>
  <c r="M104" i="1"/>
  <c r="C94" i="1"/>
  <c r="C86" i="1"/>
  <c r="AB51" i="1" s="1"/>
  <c r="M87" i="1"/>
  <c r="C77" i="1"/>
  <c r="C111" i="1"/>
  <c r="M97" i="1"/>
  <c r="M80" i="1"/>
  <c r="M111" i="1"/>
  <c r="C82" i="1"/>
  <c r="AB35" i="1" s="1"/>
  <c r="C99" i="1"/>
  <c r="W27" i="1"/>
  <c r="W48" i="1"/>
  <c r="C29" i="1"/>
  <c r="W41" i="1"/>
  <c r="C62" i="1"/>
  <c r="AB38" i="1" s="1"/>
  <c r="M72" i="1"/>
  <c r="M58" i="1"/>
  <c r="M13" i="1"/>
  <c r="M41" i="1"/>
  <c r="C8" i="1"/>
  <c r="M20" i="1"/>
  <c r="C15" i="1"/>
  <c r="M34" i="1"/>
  <c r="C40" i="1"/>
  <c r="AB86" i="1" s="1"/>
  <c r="C60" i="1"/>
  <c r="W72" i="1"/>
  <c r="AB81" i="1" l="1"/>
  <c r="C58" i="1"/>
  <c r="AB74" i="1"/>
  <c r="C41" i="1"/>
  <c r="AB15" i="1" s="1"/>
  <c r="AB68" i="1"/>
  <c r="C48" i="1"/>
  <c r="AB14" i="1" s="1"/>
  <c r="C72" i="1"/>
  <c r="AB10" i="1" s="1"/>
  <c r="C27" i="1"/>
  <c r="AB11" i="1" s="1"/>
  <c r="C80" i="1"/>
  <c r="AB6" i="1" s="1"/>
  <c r="AB53" i="1"/>
  <c r="C97" i="1"/>
  <c r="AB5" i="1" s="1"/>
  <c r="AB49" i="1"/>
  <c r="C104" i="1"/>
  <c r="AB4" i="1" s="1"/>
  <c r="AB30" i="1"/>
  <c r="C87" i="1"/>
  <c r="AB7" i="1" s="1"/>
  <c r="C13" i="1"/>
  <c r="AB9" i="1" s="1"/>
  <c r="AB78" i="1"/>
  <c r="AB50" i="1"/>
  <c r="C34" i="1"/>
  <c r="AB13" i="1" s="1"/>
  <c r="AB42" i="1"/>
  <c r="C65" i="1"/>
  <c r="AB8" i="1" s="1"/>
  <c r="C20" i="1"/>
  <c r="AB12" i="1" s="1"/>
  <c r="AB62" i="1"/>
</calcChain>
</file>

<file path=xl/sharedStrings.xml><?xml version="1.0" encoding="utf-8"?>
<sst xmlns="http://schemas.openxmlformats.org/spreadsheetml/2006/main" count="149" uniqueCount="96">
  <si>
    <t xml:space="preserve"> </t>
  </si>
  <si>
    <t>Match</t>
  </si>
  <si>
    <t>Date:</t>
  </si>
  <si>
    <t>Weather:</t>
  </si>
  <si>
    <t xml:space="preserve">Course: </t>
  </si>
  <si>
    <t>Team Results</t>
  </si>
  <si>
    <t>Score</t>
  </si>
  <si>
    <t>Holes</t>
  </si>
  <si>
    <t>TOTAL</t>
  </si>
  <si>
    <t>OUT</t>
  </si>
  <si>
    <t>IN</t>
  </si>
  <si>
    <t>Par</t>
  </si>
  <si>
    <t>Canterbury</t>
  </si>
  <si>
    <t>Team total:</t>
  </si>
  <si>
    <t>Front 9 total:</t>
  </si>
  <si>
    <t>Back 9 total:</t>
  </si>
  <si>
    <t>Dwenger</t>
  </si>
  <si>
    <t>Individuals</t>
  </si>
  <si>
    <t>team</t>
  </si>
  <si>
    <t>score</t>
  </si>
  <si>
    <t>jgsports@jg.net</t>
  </si>
  <si>
    <t>nssports@news-sentinel.com</t>
  </si>
  <si>
    <t>sports@news-banner.com</t>
  </si>
  <si>
    <t>Heritage</t>
  </si>
  <si>
    <t>t14</t>
  </si>
  <si>
    <t>Luers</t>
  </si>
  <si>
    <t>Snider</t>
  </si>
  <si>
    <t>Woodlan</t>
  </si>
  <si>
    <t>Wayne</t>
  </si>
  <si>
    <t>New Haven</t>
  </si>
  <si>
    <t>Northside</t>
  </si>
  <si>
    <t>Southside</t>
  </si>
  <si>
    <t>Concordia</t>
  </si>
  <si>
    <t>Blackhawk</t>
  </si>
  <si>
    <t>Homestead</t>
  </si>
  <si>
    <t>Sam Plumb</t>
  </si>
  <si>
    <t>Ryan Parker</t>
  </si>
  <si>
    <t>Karson Cabe</t>
  </si>
  <si>
    <t>Jack Burda</t>
  </si>
  <si>
    <t>Caden Baker</t>
  </si>
  <si>
    <t>Noah Lancz</t>
  </si>
  <si>
    <t>Alex Holder</t>
  </si>
  <si>
    <t>Charlie Olson</t>
  </si>
  <si>
    <t>David Schenkel</t>
  </si>
  <si>
    <t>Joey Hughes</t>
  </si>
  <si>
    <t>Mick Brita</t>
  </si>
  <si>
    <t>Eli Niemeyer</t>
  </si>
  <si>
    <t>Jake Dalman</t>
  </si>
  <si>
    <t>Sam Oberley</t>
  </si>
  <si>
    <t>Luke Saylor</t>
  </si>
  <si>
    <t>Austin Buuck</t>
  </si>
  <si>
    <t>Dylan Curvey</t>
  </si>
  <si>
    <t>Mason Moore</t>
  </si>
  <si>
    <t>Connor Roth</t>
  </si>
  <si>
    <t>Carter Fleek</t>
  </si>
  <si>
    <t>Braden Smith</t>
  </si>
  <si>
    <t>Elliott Ferraro</t>
  </si>
  <si>
    <t>Quinn Miller</t>
  </si>
  <si>
    <t>Clayton Goodman</t>
  </si>
  <si>
    <t>Josh Maxson</t>
  </si>
  <si>
    <t>Gavin Rekeweg</t>
  </si>
  <si>
    <t>Max Amin</t>
  </si>
  <si>
    <t>Hunter Schenkel</t>
  </si>
  <si>
    <t>Ashton Wolf</t>
  </si>
  <si>
    <t>Masen White</t>
  </si>
  <si>
    <t>Jeffery Schaller</t>
  </si>
  <si>
    <t>Gavin Haiflich</t>
  </si>
  <si>
    <t>Jon Overholt</t>
  </si>
  <si>
    <t>Miles Steffen</t>
  </si>
  <si>
    <t>Ty Nigg</t>
  </si>
  <si>
    <t>Braden Gibson</t>
  </si>
  <si>
    <t>Jack Terrell</t>
  </si>
  <si>
    <t>Logan Grabowski</t>
  </si>
  <si>
    <t>Mason McKibbon</t>
  </si>
  <si>
    <t>Brian Collins</t>
  </si>
  <si>
    <t>Anthony Salerno</t>
  </si>
  <si>
    <t>Alex Schenkel</t>
  </si>
  <si>
    <t>Adam Holzinger</t>
  </si>
  <si>
    <t>Harrison VonBurg</t>
  </si>
  <si>
    <t>Jax Mickley</t>
  </si>
  <si>
    <t>Zavier Chapin</t>
  </si>
  <si>
    <t>Patryk Johnson</t>
  </si>
  <si>
    <t>Karrington Cooper</t>
  </si>
  <si>
    <t>Talan Turner</t>
  </si>
  <si>
    <t>Will Graves</t>
  </si>
  <si>
    <t>Gavin Stier</t>
  </si>
  <si>
    <t>Aiden Krugh</t>
  </si>
  <si>
    <t>Keegan McCord</t>
  </si>
  <si>
    <t>Colin Butler</t>
  </si>
  <si>
    <t>Nigel McFarren</t>
  </si>
  <si>
    <t>Donovan Morgan</t>
  </si>
  <si>
    <t>Jack Brehm</t>
  </si>
  <si>
    <t>Isaac Nichols</t>
  </si>
  <si>
    <t>Lucas Wilson</t>
  </si>
  <si>
    <t>Adrian Ramirez</t>
  </si>
  <si>
    <t>Keanu Sims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</si>
</sst>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color rgb="FF800000"/>
      <name val="Arial"/>
      <family val="2"/>
    </font>
    <font>
      <sz val="12"/>
      <color rgb="FF80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1" xfId="0" applyFont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ports@news-ban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0"/>
  <sheetViews>
    <sheetView tabSelected="1" topLeftCell="A34" workbookViewId="0">
      <selection activeCell="AD43" sqref="AD43"/>
    </sheetView>
  </sheetViews>
  <sheetFormatPr defaultColWidth="14.44140625" defaultRowHeight="15" customHeight="1" x14ac:dyDescent="0.3"/>
  <cols>
    <col min="1" max="1" width="5.33203125" customWidth="1"/>
    <col min="2" max="2" width="16.109375" customWidth="1"/>
    <col min="3" max="3" width="5.88671875" customWidth="1"/>
    <col min="4" max="12" width="4.5546875" customWidth="1"/>
    <col min="13" max="13" width="8.6640625" customWidth="1"/>
    <col min="14" max="22" width="4.88671875" customWidth="1"/>
    <col min="23" max="25" width="8.6640625" customWidth="1"/>
    <col min="26" max="26" width="17" customWidth="1"/>
    <col min="27" max="27" width="6.44140625" customWidth="1"/>
    <col min="28" max="29" width="8.6640625" customWidth="1"/>
  </cols>
  <sheetData>
    <row r="1" spans="1:29" ht="14.25" customHeight="1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X1" s="3"/>
      <c r="Y1" s="4"/>
      <c r="Z1" s="5"/>
      <c r="AA1" s="5"/>
      <c r="AB1" s="5" t="s">
        <v>0</v>
      </c>
    </row>
    <row r="2" spans="1:29" ht="14.25" customHeight="1" x14ac:dyDescent="0.3">
      <c r="A2" s="6"/>
      <c r="B2" s="7" t="s">
        <v>1</v>
      </c>
      <c r="C2" s="8"/>
      <c r="D2" s="9"/>
      <c r="E2" s="8"/>
      <c r="F2" s="7" t="s">
        <v>2</v>
      </c>
      <c r="G2" s="8"/>
      <c r="H2" s="9"/>
      <c r="I2" s="9"/>
      <c r="J2" s="9"/>
      <c r="K2" s="7" t="s">
        <v>3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6"/>
      <c r="X2" s="10"/>
      <c r="Y2" s="4"/>
      <c r="Z2" s="2"/>
      <c r="AA2" s="2"/>
      <c r="AB2" s="2"/>
      <c r="AC2" s="1"/>
    </row>
    <row r="3" spans="1:29" ht="14.25" customHeight="1" x14ac:dyDescent="0.3">
      <c r="A3" s="6"/>
      <c r="B3" s="7" t="s">
        <v>4</v>
      </c>
      <c r="C3" s="8"/>
      <c r="D3" s="9"/>
      <c r="E3" s="11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10"/>
      <c r="Y3" s="4"/>
      <c r="Z3" s="12" t="s">
        <v>5</v>
      </c>
      <c r="AA3" s="13"/>
      <c r="AB3" s="13" t="s">
        <v>6</v>
      </c>
      <c r="AC3" s="1"/>
    </row>
    <row r="4" spans="1:29" ht="14.25" customHeight="1" x14ac:dyDescent="0.3">
      <c r="A4" s="1"/>
      <c r="B4" s="2" t="s">
        <v>7</v>
      </c>
      <c r="C4" s="12" t="s">
        <v>8</v>
      </c>
      <c r="D4" s="12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 t="s">
        <v>9</v>
      </c>
      <c r="N4" s="12">
        <v>10</v>
      </c>
      <c r="O4" s="12">
        <v>11</v>
      </c>
      <c r="P4" s="12">
        <v>12</v>
      </c>
      <c r="Q4" s="12">
        <v>13</v>
      </c>
      <c r="R4" s="12">
        <v>14</v>
      </c>
      <c r="S4" s="12">
        <v>15</v>
      </c>
      <c r="T4" s="12">
        <v>16</v>
      </c>
      <c r="U4" s="12">
        <v>17</v>
      </c>
      <c r="V4" s="12">
        <v>18</v>
      </c>
      <c r="W4" s="12" t="s">
        <v>10</v>
      </c>
      <c r="X4" s="10"/>
      <c r="Y4" s="4">
        <v>1</v>
      </c>
      <c r="Z4" s="2" t="str">
        <f>($B$98)</f>
        <v>Homestead</v>
      </c>
      <c r="AA4" s="2"/>
      <c r="AB4" s="2">
        <f>$C$104</f>
        <v>283</v>
      </c>
      <c r="AC4" s="1"/>
    </row>
    <row r="5" spans="1:29" ht="14.25" customHeight="1" x14ac:dyDescent="0.3">
      <c r="A5" s="1"/>
      <c r="X5" s="10"/>
      <c r="Y5" s="4">
        <v>2</v>
      </c>
      <c r="Z5" s="2" t="str">
        <f>($B$91)</f>
        <v>Dwenger</v>
      </c>
      <c r="AA5" s="2"/>
      <c r="AB5" s="2">
        <f>$C$97</f>
        <v>312</v>
      </c>
    </row>
    <row r="6" spans="1:29" ht="14.25" customHeight="1" x14ac:dyDescent="0.3">
      <c r="A6" s="1"/>
      <c r="B6" s="2" t="s">
        <v>11</v>
      </c>
      <c r="C6" s="22">
        <v>72</v>
      </c>
      <c r="D6" s="22">
        <v>4</v>
      </c>
      <c r="E6" s="22">
        <v>4</v>
      </c>
      <c r="F6" s="22">
        <v>5</v>
      </c>
      <c r="G6" s="22">
        <v>4</v>
      </c>
      <c r="H6" s="22">
        <v>3</v>
      </c>
      <c r="I6" s="22">
        <v>4</v>
      </c>
      <c r="J6" s="22">
        <v>3</v>
      </c>
      <c r="K6" s="22">
        <v>4</v>
      </c>
      <c r="L6" s="22">
        <v>5</v>
      </c>
      <c r="M6" s="22">
        <v>36</v>
      </c>
      <c r="N6" s="22">
        <v>4</v>
      </c>
      <c r="O6" s="22">
        <v>4</v>
      </c>
      <c r="P6" s="22">
        <v>5</v>
      </c>
      <c r="Q6" s="22">
        <v>4</v>
      </c>
      <c r="R6" s="22">
        <v>3</v>
      </c>
      <c r="S6" s="22">
        <v>4</v>
      </c>
      <c r="T6" s="22">
        <v>3</v>
      </c>
      <c r="U6" s="22">
        <v>4</v>
      </c>
      <c r="V6" s="22">
        <v>5</v>
      </c>
      <c r="W6" s="22">
        <v>36</v>
      </c>
      <c r="X6" s="10"/>
      <c r="Y6" s="4">
        <v>3</v>
      </c>
      <c r="Z6" s="2" t="str">
        <f>($B$74)</f>
        <v>Blackhawk</v>
      </c>
      <c r="AA6" s="2"/>
      <c r="AB6" s="2">
        <f>$C$80</f>
        <v>348</v>
      </c>
      <c r="AC6" s="1"/>
    </row>
    <row r="7" spans="1:29" ht="14.25" customHeight="1" x14ac:dyDescent="0.3">
      <c r="A7" s="14"/>
      <c r="B7" s="12" t="s">
        <v>26</v>
      </c>
      <c r="C7" s="14"/>
      <c r="D7" s="12"/>
      <c r="E7" s="12"/>
      <c r="F7" s="12"/>
      <c r="G7" s="12"/>
      <c r="H7" s="12"/>
      <c r="I7" s="12"/>
      <c r="J7" s="12"/>
      <c r="K7" s="12"/>
      <c r="L7" s="12"/>
      <c r="M7" s="14"/>
      <c r="N7" s="12"/>
      <c r="O7" s="12"/>
      <c r="P7" s="12"/>
      <c r="Q7" s="12"/>
      <c r="R7" s="12"/>
      <c r="S7" s="12"/>
      <c r="T7" s="12"/>
      <c r="U7" s="12"/>
      <c r="V7" s="12"/>
      <c r="W7" s="14"/>
      <c r="X7" s="15"/>
      <c r="Y7" s="4">
        <v>4</v>
      </c>
      <c r="Z7" s="2" t="str">
        <f>($B$81)</f>
        <v>Luers</v>
      </c>
      <c r="AA7" s="2"/>
      <c r="AB7" s="2">
        <f>$C$87</f>
        <v>352</v>
      </c>
      <c r="AC7" s="14"/>
    </row>
    <row r="8" spans="1:29" ht="14.25" customHeight="1" x14ac:dyDescent="0.3">
      <c r="A8" s="1">
        <v>1</v>
      </c>
      <c r="B8" t="s">
        <v>61</v>
      </c>
      <c r="C8" s="14">
        <f t="shared" ref="C8:C12" si="0">SUM(M8,W8)</f>
        <v>118</v>
      </c>
      <c r="D8">
        <v>6</v>
      </c>
      <c r="E8">
        <v>8</v>
      </c>
      <c r="F8">
        <v>9</v>
      </c>
      <c r="G8">
        <v>7</v>
      </c>
      <c r="H8">
        <v>5</v>
      </c>
      <c r="I8">
        <v>5</v>
      </c>
      <c r="J8">
        <v>6</v>
      </c>
      <c r="K8">
        <v>6</v>
      </c>
      <c r="L8">
        <v>7</v>
      </c>
      <c r="M8" s="14">
        <f t="shared" ref="M8:M12" si="1">SUM(D8:L8)</f>
        <v>59</v>
      </c>
      <c r="N8">
        <v>6</v>
      </c>
      <c r="O8">
        <v>6</v>
      </c>
      <c r="P8">
        <v>7</v>
      </c>
      <c r="Q8">
        <v>8</v>
      </c>
      <c r="R8">
        <v>5</v>
      </c>
      <c r="S8">
        <v>8</v>
      </c>
      <c r="T8">
        <v>5</v>
      </c>
      <c r="U8">
        <v>7</v>
      </c>
      <c r="V8">
        <v>7</v>
      </c>
      <c r="W8" s="14">
        <f t="shared" ref="W8:W12" si="2">SUM(N8:V8)</f>
        <v>59</v>
      </c>
      <c r="X8" s="10"/>
      <c r="Y8" s="4">
        <v>5</v>
      </c>
      <c r="Z8" s="2" t="str">
        <f>MID($B$59,1,25)</f>
        <v>Heritage</v>
      </c>
      <c r="AA8" s="2"/>
      <c r="AB8" s="2">
        <f>$C$65</f>
        <v>354</v>
      </c>
      <c r="AC8" s="1"/>
    </row>
    <row r="9" spans="1:29" ht="14.25" customHeight="1" x14ac:dyDescent="0.3">
      <c r="A9" s="1">
        <v>2</v>
      </c>
      <c r="B9" t="s">
        <v>62</v>
      </c>
      <c r="C9" s="14">
        <f t="shared" si="0"/>
        <v>90</v>
      </c>
      <c r="D9">
        <v>4</v>
      </c>
      <c r="E9">
        <v>5</v>
      </c>
      <c r="F9">
        <v>5</v>
      </c>
      <c r="G9">
        <v>6</v>
      </c>
      <c r="H9">
        <v>4</v>
      </c>
      <c r="I9">
        <v>6</v>
      </c>
      <c r="J9">
        <v>4</v>
      </c>
      <c r="K9">
        <v>4</v>
      </c>
      <c r="L9">
        <v>6</v>
      </c>
      <c r="M9" s="14">
        <f t="shared" si="1"/>
        <v>44</v>
      </c>
      <c r="N9">
        <v>5</v>
      </c>
      <c r="O9">
        <v>6</v>
      </c>
      <c r="P9">
        <v>7</v>
      </c>
      <c r="Q9">
        <v>5</v>
      </c>
      <c r="R9">
        <v>3</v>
      </c>
      <c r="S9">
        <v>5</v>
      </c>
      <c r="T9">
        <v>3</v>
      </c>
      <c r="U9">
        <v>5</v>
      </c>
      <c r="V9">
        <v>7</v>
      </c>
      <c r="W9" s="14">
        <f t="shared" si="2"/>
        <v>46</v>
      </c>
      <c r="X9" s="10"/>
      <c r="Y9" s="4">
        <v>6</v>
      </c>
      <c r="Z9" s="2" t="str">
        <f>MID($B$7,1,25)</f>
        <v>Snider</v>
      </c>
      <c r="AA9" s="2"/>
      <c r="AB9" s="2">
        <f>$C$13</f>
        <v>376</v>
      </c>
      <c r="AC9" s="1"/>
    </row>
    <row r="10" spans="1:29" ht="14.25" customHeight="1" x14ac:dyDescent="0.3">
      <c r="A10" s="1">
        <v>3</v>
      </c>
      <c r="B10" t="s">
        <v>63</v>
      </c>
      <c r="C10" s="14">
        <f t="shared" si="0"/>
        <v>86</v>
      </c>
      <c r="D10">
        <v>5</v>
      </c>
      <c r="E10">
        <v>4</v>
      </c>
      <c r="F10">
        <v>6</v>
      </c>
      <c r="G10">
        <v>4</v>
      </c>
      <c r="H10">
        <v>4</v>
      </c>
      <c r="I10">
        <v>4</v>
      </c>
      <c r="J10">
        <v>4</v>
      </c>
      <c r="K10">
        <v>4</v>
      </c>
      <c r="L10">
        <v>6</v>
      </c>
      <c r="M10" s="14">
        <f t="shared" si="1"/>
        <v>41</v>
      </c>
      <c r="N10">
        <v>5</v>
      </c>
      <c r="O10">
        <v>5</v>
      </c>
      <c r="P10">
        <v>4</v>
      </c>
      <c r="Q10">
        <v>5</v>
      </c>
      <c r="R10">
        <v>5</v>
      </c>
      <c r="S10">
        <v>5</v>
      </c>
      <c r="T10">
        <v>4</v>
      </c>
      <c r="U10">
        <v>5</v>
      </c>
      <c r="V10">
        <v>7</v>
      </c>
      <c r="W10" s="14">
        <f t="shared" si="2"/>
        <v>45</v>
      </c>
      <c r="X10" s="10"/>
      <c r="Y10" s="4">
        <v>7</v>
      </c>
      <c r="Z10" s="2" t="str">
        <f>MID($B$66,1,25)</f>
        <v>Canterbury</v>
      </c>
      <c r="AA10" s="2"/>
      <c r="AB10" s="2">
        <f>$C$72</f>
        <v>379</v>
      </c>
      <c r="AC10" s="1"/>
    </row>
    <row r="11" spans="1:29" ht="14.25" customHeight="1" x14ac:dyDescent="0.3">
      <c r="A11" s="1">
        <v>4</v>
      </c>
      <c r="B11" t="s">
        <v>64</v>
      </c>
      <c r="C11" s="14">
        <f t="shared" si="0"/>
        <v>96</v>
      </c>
      <c r="D11">
        <v>5</v>
      </c>
      <c r="E11">
        <v>6</v>
      </c>
      <c r="F11">
        <v>8</v>
      </c>
      <c r="G11">
        <v>5</v>
      </c>
      <c r="H11">
        <v>5</v>
      </c>
      <c r="I11">
        <v>7</v>
      </c>
      <c r="J11">
        <v>4</v>
      </c>
      <c r="K11">
        <v>5</v>
      </c>
      <c r="L11">
        <v>6</v>
      </c>
      <c r="M11" s="14">
        <f t="shared" si="1"/>
        <v>51</v>
      </c>
      <c r="N11">
        <v>6</v>
      </c>
      <c r="O11">
        <v>5</v>
      </c>
      <c r="P11">
        <v>6</v>
      </c>
      <c r="Q11">
        <v>4</v>
      </c>
      <c r="R11">
        <v>4</v>
      </c>
      <c r="S11">
        <v>6</v>
      </c>
      <c r="T11">
        <v>4</v>
      </c>
      <c r="U11">
        <v>5</v>
      </c>
      <c r="V11">
        <v>5</v>
      </c>
      <c r="W11" s="14">
        <f t="shared" si="2"/>
        <v>45</v>
      </c>
      <c r="X11" s="10"/>
      <c r="Y11" s="4">
        <v>8</v>
      </c>
      <c r="Z11" s="2" t="str">
        <f>MID($B$21,1,25)</f>
        <v>Concordia</v>
      </c>
      <c r="AA11" s="2"/>
      <c r="AB11" s="2">
        <f>$C$27</f>
        <v>411</v>
      </c>
      <c r="AC11" s="1"/>
    </row>
    <row r="12" spans="1:29" ht="14.25" customHeight="1" x14ac:dyDescent="0.3">
      <c r="A12" s="1">
        <v>5</v>
      </c>
      <c r="B12" t="s">
        <v>65</v>
      </c>
      <c r="C12" s="16">
        <f t="shared" si="0"/>
        <v>104</v>
      </c>
      <c r="D12">
        <v>5</v>
      </c>
      <c r="E12">
        <v>7</v>
      </c>
      <c r="F12">
        <v>8</v>
      </c>
      <c r="G12">
        <v>7</v>
      </c>
      <c r="H12">
        <v>4</v>
      </c>
      <c r="I12">
        <v>4</v>
      </c>
      <c r="J12">
        <v>6</v>
      </c>
      <c r="K12">
        <v>5</v>
      </c>
      <c r="L12">
        <v>6</v>
      </c>
      <c r="M12" s="16">
        <f t="shared" si="1"/>
        <v>52</v>
      </c>
      <c r="N12">
        <v>8</v>
      </c>
      <c r="O12">
        <v>5</v>
      </c>
      <c r="P12">
        <v>6</v>
      </c>
      <c r="Q12">
        <v>6</v>
      </c>
      <c r="R12">
        <v>3</v>
      </c>
      <c r="S12">
        <v>5</v>
      </c>
      <c r="T12">
        <v>5</v>
      </c>
      <c r="U12">
        <v>7</v>
      </c>
      <c r="V12">
        <v>7</v>
      </c>
      <c r="W12" s="14">
        <f t="shared" si="2"/>
        <v>52</v>
      </c>
      <c r="X12" s="10"/>
      <c r="Y12" s="4">
        <v>9</v>
      </c>
      <c r="Z12" s="2" t="str">
        <f>MID($B$14,1,25)</f>
        <v>Woodlan</v>
      </c>
      <c r="AA12" s="2"/>
      <c r="AB12" s="2">
        <f>$C$20</f>
        <v>413</v>
      </c>
      <c r="AC12" s="1"/>
    </row>
    <row r="13" spans="1:29" ht="14.25" customHeight="1" x14ac:dyDescent="0.3">
      <c r="A13" s="1"/>
      <c r="B13" s="17" t="s">
        <v>13</v>
      </c>
      <c r="C13" s="18">
        <f>SUM(C8:C12)-MAX(C8:C12)</f>
        <v>376</v>
      </c>
      <c r="D13" s="1"/>
      <c r="E13" s="1"/>
      <c r="F13" s="1"/>
      <c r="G13" s="1" t="s">
        <v>0</v>
      </c>
      <c r="H13" s="1"/>
      <c r="I13" s="1"/>
      <c r="J13" s="1" t="s">
        <v>14</v>
      </c>
      <c r="K13" s="1"/>
      <c r="L13" s="1"/>
      <c r="M13" s="18">
        <f>SUM(M8:M12)-MAX(M8:M12)</f>
        <v>188</v>
      </c>
      <c r="N13" s="1"/>
      <c r="O13" s="1"/>
      <c r="P13" s="1"/>
      <c r="Q13" s="1"/>
      <c r="R13" s="1"/>
      <c r="S13" s="1"/>
      <c r="T13" s="1" t="s">
        <v>15</v>
      </c>
      <c r="U13" s="1"/>
      <c r="V13" s="1"/>
      <c r="W13" s="18">
        <f>SUM(W8:W12)-MAX(W8:W12)</f>
        <v>188</v>
      </c>
      <c r="X13" s="10"/>
      <c r="Y13" s="4">
        <v>10</v>
      </c>
      <c r="Z13" s="2" t="str">
        <f>MID($B$28,1,25)</f>
        <v>Wayne</v>
      </c>
      <c r="AA13" s="14"/>
      <c r="AB13" s="2">
        <f>$C$34</f>
        <v>432</v>
      </c>
      <c r="AC13" s="1"/>
    </row>
    <row r="14" spans="1:29" ht="14.25" customHeight="1" x14ac:dyDescent="0.3">
      <c r="A14" s="14"/>
      <c r="B14" s="12" t="s">
        <v>27</v>
      </c>
      <c r="C14" s="14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2"/>
      <c r="O14" s="12"/>
      <c r="P14" s="12"/>
      <c r="Q14" s="12"/>
      <c r="R14" s="12"/>
      <c r="S14" s="12"/>
      <c r="T14" s="12"/>
      <c r="U14" s="12"/>
      <c r="V14" s="12"/>
      <c r="W14" s="14"/>
      <c r="X14" s="10"/>
      <c r="Y14" s="4">
        <v>11</v>
      </c>
      <c r="Z14" s="2" t="str">
        <f>MID($B$42,1,25)</f>
        <v>Northside</v>
      </c>
      <c r="AA14" s="2"/>
      <c r="AB14" s="2">
        <f>$C$48</f>
        <v>446</v>
      </c>
      <c r="AC14" s="1"/>
    </row>
    <row r="15" spans="1:29" ht="14.25" customHeight="1" x14ac:dyDescent="0.3">
      <c r="A15" s="1">
        <v>1</v>
      </c>
      <c r="B15" t="s">
        <v>51</v>
      </c>
      <c r="C15" s="14">
        <f t="shared" ref="C15:C19" si="3">SUM(M15,W15)</f>
        <v>102</v>
      </c>
      <c r="D15" s="1">
        <v>6</v>
      </c>
      <c r="E15" s="1">
        <v>4</v>
      </c>
      <c r="F15" s="1">
        <v>7</v>
      </c>
      <c r="G15" s="1">
        <v>6</v>
      </c>
      <c r="H15" s="1">
        <v>4</v>
      </c>
      <c r="I15" s="1">
        <v>5</v>
      </c>
      <c r="J15" s="1">
        <v>5</v>
      </c>
      <c r="K15" s="1">
        <v>5</v>
      </c>
      <c r="L15" s="1">
        <v>7</v>
      </c>
      <c r="M15" s="14">
        <f t="shared" ref="M15:M19" si="4">SUM(D15:L15)</f>
        <v>49</v>
      </c>
      <c r="N15" s="1">
        <v>8</v>
      </c>
      <c r="O15" s="1">
        <v>4</v>
      </c>
      <c r="P15" s="1">
        <v>7</v>
      </c>
      <c r="Q15" s="1">
        <v>5</v>
      </c>
      <c r="R15" s="1">
        <v>4</v>
      </c>
      <c r="S15" s="1">
        <v>6</v>
      </c>
      <c r="T15" s="1">
        <v>4</v>
      </c>
      <c r="U15" s="1">
        <v>8</v>
      </c>
      <c r="V15" s="1">
        <v>7</v>
      </c>
      <c r="W15" s="14">
        <f t="shared" ref="W15:W19" si="5">SUM(N15:V15)</f>
        <v>53</v>
      </c>
      <c r="X15" s="10"/>
      <c r="Y15" s="4">
        <v>12</v>
      </c>
      <c r="Z15" s="2" t="str">
        <f>MID($B$35,1,25)</f>
        <v>New Haven</v>
      </c>
      <c r="AA15" s="2"/>
      <c r="AB15" s="2">
        <f>$C$41</f>
        <v>462</v>
      </c>
      <c r="AC15" s="1"/>
    </row>
    <row r="16" spans="1:29" ht="14.25" customHeight="1" x14ac:dyDescent="0.3">
      <c r="A16" s="1">
        <v>2</v>
      </c>
      <c r="B16" t="s">
        <v>52</v>
      </c>
      <c r="C16" s="14">
        <f t="shared" si="3"/>
        <v>100</v>
      </c>
      <c r="D16">
        <v>6</v>
      </c>
      <c r="E16">
        <v>3</v>
      </c>
      <c r="F16">
        <v>8</v>
      </c>
      <c r="G16">
        <v>6</v>
      </c>
      <c r="H16">
        <v>5</v>
      </c>
      <c r="I16">
        <v>4</v>
      </c>
      <c r="J16">
        <v>6</v>
      </c>
      <c r="K16">
        <v>6</v>
      </c>
      <c r="L16">
        <v>8</v>
      </c>
      <c r="M16" s="14">
        <f t="shared" si="4"/>
        <v>52</v>
      </c>
      <c r="N16" s="1">
        <v>4</v>
      </c>
      <c r="O16" s="1">
        <v>5</v>
      </c>
      <c r="P16" s="1">
        <v>6</v>
      </c>
      <c r="Q16" s="1">
        <v>5</v>
      </c>
      <c r="R16" s="1">
        <v>5</v>
      </c>
      <c r="S16" s="1">
        <v>7</v>
      </c>
      <c r="T16" s="1">
        <v>5</v>
      </c>
      <c r="U16" s="1">
        <v>5</v>
      </c>
      <c r="V16" s="1">
        <v>6</v>
      </c>
      <c r="W16" s="14">
        <f t="shared" si="5"/>
        <v>48</v>
      </c>
      <c r="X16" s="10"/>
      <c r="Y16" s="4">
        <v>13</v>
      </c>
      <c r="Z16" s="2"/>
      <c r="AA16" s="2"/>
      <c r="AB16" s="2"/>
      <c r="AC16" s="1"/>
    </row>
    <row r="17" spans="1:29" ht="14.25" customHeight="1" x14ac:dyDescent="0.3">
      <c r="A17" s="1">
        <v>3</v>
      </c>
      <c r="B17" t="s">
        <v>53</v>
      </c>
      <c r="C17" s="14">
        <f t="shared" si="3"/>
        <v>100</v>
      </c>
      <c r="D17">
        <v>6</v>
      </c>
      <c r="E17">
        <v>7</v>
      </c>
      <c r="F17">
        <v>6</v>
      </c>
      <c r="G17">
        <v>6</v>
      </c>
      <c r="H17">
        <v>3</v>
      </c>
      <c r="I17">
        <v>8</v>
      </c>
      <c r="J17">
        <v>4</v>
      </c>
      <c r="K17">
        <v>5</v>
      </c>
      <c r="L17">
        <v>8</v>
      </c>
      <c r="M17" s="14">
        <f t="shared" si="4"/>
        <v>53</v>
      </c>
      <c r="N17" s="1">
        <v>5</v>
      </c>
      <c r="O17" s="1">
        <v>5</v>
      </c>
      <c r="P17" s="1">
        <v>5</v>
      </c>
      <c r="Q17" s="1">
        <v>4</v>
      </c>
      <c r="R17" s="1">
        <v>4</v>
      </c>
      <c r="S17" s="1">
        <v>5</v>
      </c>
      <c r="T17" s="1">
        <v>5</v>
      </c>
      <c r="U17" s="1">
        <v>6</v>
      </c>
      <c r="V17" s="1">
        <v>8</v>
      </c>
      <c r="W17" s="14">
        <f t="shared" si="5"/>
        <v>47</v>
      </c>
      <c r="X17" s="10"/>
      <c r="Y17" s="4">
        <v>14</v>
      </c>
      <c r="Z17" s="2"/>
      <c r="AA17" s="2"/>
      <c r="AB17" s="2"/>
      <c r="AC17" s="1"/>
    </row>
    <row r="18" spans="1:29" ht="14.25" customHeight="1" x14ac:dyDescent="0.3">
      <c r="A18" s="1">
        <v>4</v>
      </c>
      <c r="B18" t="s">
        <v>54</v>
      </c>
      <c r="C18" s="14">
        <f t="shared" si="3"/>
        <v>114</v>
      </c>
      <c r="D18">
        <v>5</v>
      </c>
      <c r="E18">
        <v>7</v>
      </c>
      <c r="F18">
        <v>10</v>
      </c>
      <c r="G18">
        <v>7</v>
      </c>
      <c r="H18">
        <v>4</v>
      </c>
      <c r="I18">
        <v>7</v>
      </c>
      <c r="J18">
        <v>4</v>
      </c>
      <c r="K18">
        <v>6</v>
      </c>
      <c r="L18">
        <v>9</v>
      </c>
      <c r="M18" s="14">
        <f t="shared" si="4"/>
        <v>59</v>
      </c>
      <c r="N18">
        <v>5</v>
      </c>
      <c r="O18">
        <v>6</v>
      </c>
      <c r="P18">
        <v>7</v>
      </c>
      <c r="Q18" s="1">
        <v>7</v>
      </c>
      <c r="R18">
        <v>3</v>
      </c>
      <c r="S18">
        <v>8</v>
      </c>
      <c r="T18">
        <v>5</v>
      </c>
      <c r="U18">
        <v>5</v>
      </c>
      <c r="V18">
        <v>9</v>
      </c>
      <c r="W18" s="14">
        <f t="shared" si="5"/>
        <v>55</v>
      </c>
      <c r="X18" s="10"/>
      <c r="Y18" s="4"/>
      <c r="Z18" s="2"/>
      <c r="AA18" s="2"/>
      <c r="AB18" s="2"/>
      <c r="AC18" s="1"/>
    </row>
    <row r="19" spans="1:29" ht="14.25" customHeight="1" x14ac:dyDescent="0.3">
      <c r="A19" s="1">
        <v>5</v>
      </c>
      <c r="B19" t="s">
        <v>55</v>
      </c>
      <c r="C19" s="16">
        <f t="shared" si="3"/>
        <v>111</v>
      </c>
      <c r="D19">
        <v>6</v>
      </c>
      <c r="E19">
        <v>7</v>
      </c>
      <c r="F19">
        <v>9</v>
      </c>
      <c r="G19">
        <v>5</v>
      </c>
      <c r="H19">
        <v>4</v>
      </c>
      <c r="I19">
        <v>5</v>
      </c>
      <c r="J19">
        <v>4</v>
      </c>
      <c r="K19">
        <v>5</v>
      </c>
      <c r="L19">
        <v>6</v>
      </c>
      <c r="M19" s="16">
        <f t="shared" si="4"/>
        <v>51</v>
      </c>
      <c r="N19" s="1">
        <v>6</v>
      </c>
      <c r="O19" s="1">
        <v>6</v>
      </c>
      <c r="P19" s="1">
        <v>5</v>
      </c>
      <c r="Q19" s="1">
        <v>8</v>
      </c>
      <c r="R19" s="1">
        <v>8</v>
      </c>
      <c r="S19" s="1">
        <v>7</v>
      </c>
      <c r="T19" s="1">
        <v>4</v>
      </c>
      <c r="U19" s="1">
        <v>6</v>
      </c>
      <c r="V19" s="1">
        <v>10</v>
      </c>
      <c r="W19" s="16">
        <f t="shared" si="5"/>
        <v>60</v>
      </c>
      <c r="X19" s="10"/>
      <c r="Y19" s="4"/>
      <c r="Z19" s="2"/>
      <c r="AA19" s="2"/>
      <c r="AB19" s="2"/>
      <c r="AC19" s="1"/>
    </row>
    <row r="20" spans="1:29" ht="14.25" customHeight="1" x14ac:dyDescent="0.3">
      <c r="A20" s="1"/>
      <c r="B20" s="17" t="s">
        <v>13</v>
      </c>
      <c r="C20" s="18">
        <f>SUM(C15:C19)-MAX(C15:C19)</f>
        <v>413</v>
      </c>
      <c r="D20" s="1"/>
      <c r="E20" s="1"/>
      <c r="F20" s="1"/>
      <c r="G20" s="1" t="s">
        <v>0</v>
      </c>
      <c r="H20" s="1"/>
      <c r="I20" s="1"/>
      <c r="J20" s="1" t="s">
        <v>14</v>
      </c>
      <c r="K20" s="1"/>
      <c r="L20" s="1"/>
      <c r="M20" s="18">
        <f>SUM(M15:M19)-MAX(M15:M19)</f>
        <v>205</v>
      </c>
      <c r="N20" s="1"/>
      <c r="O20" s="1"/>
      <c r="P20" s="1"/>
      <c r="Q20" s="1"/>
      <c r="R20" s="1"/>
      <c r="S20" s="1"/>
      <c r="T20" s="1" t="s">
        <v>15</v>
      </c>
      <c r="U20" s="1"/>
      <c r="V20" s="1"/>
      <c r="W20" s="18">
        <f>SUM(W15:W19)-MAX(W15:W19)</f>
        <v>203</v>
      </c>
      <c r="X20" s="10"/>
      <c r="Y20" s="4"/>
      <c r="Z20" s="2"/>
      <c r="AA20" s="2"/>
      <c r="AB20" s="2"/>
      <c r="AC20" s="1"/>
    </row>
    <row r="21" spans="1:29" ht="14.25" customHeight="1" x14ac:dyDescent="0.3">
      <c r="A21" s="14"/>
      <c r="B21" s="12" t="s">
        <v>32</v>
      </c>
      <c r="C21" s="14"/>
      <c r="D21" s="12"/>
      <c r="E21" s="12"/>
      <c r="F21" s="12"/>
      <c r="G21" s="12"/>
      <c r="H21" s="12"/>
      <c r="I21" s="12"/>
      <c r="J21" s="12"/>
      <c r="K21" s="12"/>
      <c r="L21" s="12"/>
      <c r="M21" s="14"/>
      <c r="N21" s="12"/>
      <c r="O21" s="12"/>
      <c r="P21" s="12"/>
      <c r="Q21" s="12"/>
      <c r="R21" s="12"/>
      <c r="S21" s="12"/>
      <c r="T21" s="12"/>
      <c r="U21" s="12"/>
      <c r="V21" s="12"/>
      <c r="W21" s="14"/>
      <c r="X21" s="10"/>
      <c r="Y21" s="4"/>
      <c r="Z21" s="2"/>
      <c r="AA21" s="2"/>
      <c r="AB21" s="2"/>
      <c r="AC21" s="1"/>
    </row>
    <row r="22" spans="1:29" ht="14.25" customHeight="1" x14ac:dyDescent="0.3">
      <c r="A22" s="1">
        <v>1</v>
      </c>
      <c r="B22" t="s">
        <v>56</v>
      </c>
      <c r="C22" s="14">
        <f t="shared" ref="C22:C26" si="6">SUM(M22,W22)</f>
        <v>91</v>
      </c>
      <c r="D22" s="1">
        <v>4</v>
      </c>
      <c r="E22" s="1">
        <v>4</v>
      </c>
      <c r="F22" s="1">
        <v>6</v>
      </c>
      <c r="G22" s="1">
        <v>7</v>
      </c>
      <c r="H22" s="1">
        <v>4</v>
      </c>
      <c r="I22" s="1">
        <v>5</v>
      </c>
      <c r="J22" s="1">
        <v>5</v>
      </c>
      <c r="K22" s="1">
        <v>5</v>
      </c>
      <c r="L22" s="1">
        <v>5</v>
      </c>
      <c r="M22" s="14">
        <f t="shared" ref="M22:M26" si="7">SUM(D22:L22)</f>
        <v>45</v>
      </c>
      <c r="N22" s="1">
        <v>6</v>
      </c>
      <c r="O22" s="1">
        <v>5</v>
      </c>
      <c r="P22" s="1">
        <v>5</v>
      </c>
      <c r="Q22" s="1">
        <v>5</v>
      </c>
      <c r="R22" s="1">
        <v>4</v>
      </c>
      <c r="S22" s="1">
        <v>7</v>
      </c>
      <c r="T22" s="1">
        <v>3</v>
      </c>
      <c r="U22" s="1">
        <v>4</v>
      </c>
      <c r="V22" s="1">
        <v>7</v>
      </c>
      <c r="W22" s="14">
        <f t="shared" ref="W22:W26" si="8">SUM(N22:V22)</f>
        <v>46</v>
      </c>
      <c r="X22" s="10"/>
      <c r="Y22" s="4"/>
      <c r="Z22" s="2"/>
      <c r="AA22" s="2"/>
      <c r="AB22" s="2"/>
      <c r="AC22" s="1"/>
    </row>
    <row r="23" spans="1:29" ht="14.25" customHeight="1" x14ac:dyDescent="0.3">
      <c r="A23" s="1">
        <v>2</v>
      </c>
      <c r="B23" t="s">
        <v>57</v>
      </c>
      <c r="C23" s="14">
        <f t="shared" si="6"/>
        <v>98</v>
      </c>
      <c r="D23">
        <v>5</v>
      </c>
      <c r="E23">
        <v>3</v>
      </c>
      <c r="F23">
        <v>7</v>
      </c>
      <c r="G23">
        <v>6</v>
      </c>
      <c r="H23">
        <v>3</v>
      </c>
      <c r="I23">
        <v>6</v>
      </c>
      <c r="J23">
        <v>3</v>
      </c>
      <c r="K23">
        <v>6</v>
      </c>
      <c r="L23">
        <v>6</v>
      </c>
      <c r="M23" s="14">
        <f t="shared" si="7"/>
        <v>45</v>
      </c>
      <c r="N23">
        <v>6</v>
      </c>
      <c r="O23">
        <v>6</v>
      </c>
      <c r="P23">
        <v>7</v>
      </c>
      <c r="Q23">
        <v>5</v>
      </c>
      <c r="R23">
        <v>6</v>
      </c>
      <c r="S23">
        <v>8</v>
      </c>
      <c r="T23">
        <v>3</v>
      </c>
      <c r="U23">
        <v>5</v>
      </c>
      <c r="V23">
        <v>7</v>
      </c>
      <c r="W23" s="14">
        <f t="shared" si="8"/>
        <v>53</v>
      </c>
      <c r="X23" s="10"/>
      <c r="Y23" s="4"/>
      <c r="Z23" s="2"/>
      <c r="AA23" s="2"/>
      <c r="AB23" s="2"/>
      <c r="AC23" s="1"/>
    </row>
    <row r="24" spans="1:29" ht="14.25" customHeight="1" x14ac:dyDescent="0.3">
      <c r="A24" s="1">
        <v>3</v>
      </c>
      <c r="B24" t="s">
        <v>58</v>
      </c>
      <c r="C24" s="14">
        <f t="shared" si="6"/>
        <v>116</v>
      </c>
      <c r="D24">
        <v>7</v>
      </c>
      <c r="E24">
        <v>4</v>
      </c>
      <c r="F24">
        <v>8</v>
      </c>
      <c r="G24">
        <v>7</v>
      </c>
      <c r="H24">
        <v>5</v>
      </c>
      <c r="I24">
        <v>8</v>
      </c>
      <c r="J24">
        <v>6</v>
      </c>
      <c r="K24">
        <v>6</v>
      </c>
      <c r="L24">
        <v>7</v>
      </c>
      <c r="M24" s="14">
        <f t="shared" si="7"/>
        <v>58</v>
      </c>
      <c r="N24" s="1">
        <v>7</v>
      </c>
      <c r="O24" s="1">
        <v>6</v>
      </c>
      <c r="P24" s="1">
        <v>8</v>
      </c>
      <c r="Q24" s="1">
        <v>8</v>
      </c>
      <c r="R24" s="1">
        <v>5</v>
      </c>
      <c r="S24" s="1">
        <v>5</v>
      </c>
      <c r="T24" s="1">
        <v>6</v>
      </c>
      <c r="U24" s="1">
        <v>6</v>
      </c>
      <c r="V24" s="1">
        <v>7</v>
      </c>
      <c r="W24" s="14">
        <f t="shared" si="8"/>
        <v>58</v>
      </c>
      <c r="X24" s="10"/>
      <c r="Y24" s="4"/>
      <c r="Z24" s="2"/>
      <c r="AA24" s="2"/>
      <c r="AB24" s="2"/>
      <c r="AC24" s="1"/>
    </row>
    <row r="25" spans="1:29" ht="14.25" customHeight="1" x14ac:dyDescent="0.3">
      <c r="A25" s="1">
        <v>4</v>
      </c>
      <c r="B25" t="s">
        <v>59</v>
      </c>
      <c r="C25" s="14">
        <f t="shared" si="6"/>
        <v>106</v>
      </c>
      <c r="D25">
        <v>6</v>
      </c>
      <c r="E25">
        <v>6</v>
      </c>
      <c r="F25">
        <v>8</v>
      </c>
      <c r="G25">
        <v>7</v>
      </c>
      <c r="H25">
        <v>3</v>
      </c>
      <c r="I25">
        <v>7</v>
      </c>
      <c r="J25">
        <v>5</v>
      </c>
      <c r="K25">
        <v>6</v>
      </c>
      <c r="L25">
        <v>7</v>
      </c>
      <c r="M25" s="14">
        <f t="shared" si="7"/>
        <v>55</v>
      </c>
      <c r="N25" s="1">
        <v>5</v>
      </c>
      <c r="O25" s="1">
        <v>7</v>
      </c>
      <c r="P25" s="1">
        <v>6</v>
      </c>
      <c r="Q25" s="1">
        <v>5</v>
      </c>
      <c r="R25" s="1">
        <v>5</v>
      </c>
      <c r="S25" s="1">
        <v>8</v>
      </c>
      <c r="T25" s="1">
        <v>5</v>
      </c>
      <c r="U25" s="1">
        <v>5</v>
      </c>
      <c r="V25" s="1">
        <v>5</v>
      </c>
      <c r="W25" s="14">
        <f t="shared" si="8"/>
        <v>51</v>
      </c>
      <c r="X25" s="10"/>
      <c r="Y25" s="4"/>
      <c r="Z25" s="12" t="s">
        <v>17</v>
      </c>
      <c r="AA25" s="13" t="s">
        <v>18</v>
      </c>
      <c r="AB25" s="13" t="s">
        <v>19</v>
      </c>
      <c r="AC25" s="1"/>
    </row>
    <row r="26" spans="1:29" ht="14.25" customHeight="1" x14ac:dyDescent="0.3">
      <c r="A26" s="1">
        <v>5</v>
      </c>
      <c r="B26" t="s">
        <v>60</v>
      </c>
      <c r="C26" s="16">
        <f t="shared" si="6"/>
        <v>116</v>
      </c>
      <c r="D26">
        <v>8</v>
      </c>
      <c r="E26">
        <v>7</v>
      </c>
      <c r="F26">
        <v>10</v>
      </c>
      <c r="G26">
        <v>7</v>
      </c>
      <c r="H26">
        <v>3</v>
      </c>
      <c r="I26">
        <v>8</v>
      </c>
      <c r="J26">
        <v>5</v>
      </c>
      <c r="K26">
        <v>7</v>
      </c>
      <c r="L26">
        <v>7</v>
      </c>
      <c r="M26" s="16">
        <f t="shared" si="7"/>
        <v>62</v>
      </c>
      <c r="N26" s="1">
        <v>5</v>
      </c>
      <c r="O26" s="1">
        <v>4</v>
      </c>
      <c r="P26" s="1">
        <v>7</v>
      </c>
      <c r="Q26" s="1">
        <v>7</v>
      </c>
      <c r="R26" s="1">
        <v>5</v>
      </c>
      <c r="S26" s="1">
        <v>8</v>
      </c>
      <c r="T26" s="1">
        <v>5</v>
      </c>
      <c r="U26" s="1">
        <v>7</v>
      </c>
      <c r="V26" s="1">
        <v>6</v>
      </c>
      <c r="W26" s="16">
        <f t="shared" si="8"/>
        <v>54</v>
      </c>
      <c r="X26" s="10"/>
      <c r="Y26" s="4">
        <v>1</v>
      </c>
      <c r="Z26" s="2" t="str">
        <f>MID($B$100,1,25)</f>
        <v>Karson Cabe</v>
      </c>
      <c r="AA26" s="2" t="str">
        <f>LEFT($B$98,3)</f>
        <v>Hom</v>
      </c>
      <c r="AB26" s="2">
        <f>$C$100</f>
        <v>68</v>
      </c>
      <c r="AC26" s="1"/>
    </row>
    <row r="27" spans="1:29" ht="14.25" customHeight="1" thickBot="1" x14ac:dyDescent="0.35">
      <c r="A27" s="1"/>
      <c r="B27" s="17" t="s">
        <v>13</v>
      </c>
      <c r="C27" s="18">
        <f>SUM(C22:C26)-MAX(C22:C26)</f>
        <v>411</v>
      </c>
      <c r="D27" s="1"/>
      <c r="E27" s="1"/>
      <c r="F27" s="1"/>
      <c r="G27" s="1" t="s">
        <v>0</v>
      </c>
      <c r="H27" s="1"/>
      <c r="I27" s="1"/>
      <c r="J27" s="1" t="s">
        <v>14</v>
      </c>
      <c r="K27" s="1"/>
      <c r="L27" s="1"/>
      <c r="M27" s="18">
        <f>SUM(M22:M26)-MAX(M22:M26)</f>
        <v>203</v>
      </c>
      <c r="N27" s="1"/>
      <c r="O27" s="1"/>
      <c r="P27" s="1"/>
      <c r="Q27" s="1"/>
      <c r="R27" s="1"/>
      <c r="S27" s="1"/>
      <c r="T27" s="1" t="s">
        <v>15</v>
      </c>
      <c r="U27" s="1"/>
      <c r="V27" s="1"/>
      <c r="W27" s="18">
        <f>SUM(W22:W26)-MAX(W22:W26)</f>
        <v>204</v>
      </c>
      <c r="X27" s="10"/>
      <c r="Y27" s="4">
        <v>2</v>
      </c>
      <c r="Z27" s="2" t="str">
        <f>MID($B$101,1,25)</f>
        <v>Jack Burda</v>
      </c>
      <c r="AA27" s="2" t="str">
        <f>LEFT($B$98,3)</f>
        <v>Hom</v>
      </c>
      <c r="AB27" s="2">
        <f>$C$101</f>
        <v>69</v>
      </c>
      <c r="AC27" s="1"/>
    </row>
    <row r="28" spans="1:29" ht="14.25" customHeight="1" x14ac:dyDescent="0.3">
      <c r="A28" s="14"/>
      <c r="B28" s="12" t="s">
        <v>28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4"/>
      <c r="N28" s="12"/>
      <c r="O28" s="12"/>
      <c r="P28" s="12"/>
      <c r="Q28" s="12"/>
      <c r="R28" s="12"/>
      <c r="S28" s="12"/>
      <c r="T28" s="12"/>
      <c r="U28" s="12"/>
      <c r="V28" s="12"/>
      <c r="W28" s="14"/>
      <c r="X28" s="10"/>
      <c r="Y28" s="4">
        <v>3</v>
      </c>
      <c r="Z28" s="2" t="str">
        <f>MID($B$92,1,25)</f>
        <v>Alex Holder</v>
      </c>
      <c r="AA28" s="2" t="str">
        <f>LEFT($B$91,3)</f>
        <v>Dwe</v>
      </c>
      <c r="AB28" s="2">
        <f>$C$92</f>
        <v>69</v>
      </c>
      <c r="AC28" s="1"/>
    </row>
    <row r="29" spans="1:29" ht="14.25" customHeight="1" x14ac:dyDescent="0.3">
      <c r="A29" s="1">
        <v>1</v>
      </c>
      <c r="B29" t="s">
        <v>91</v>
      </c>
      <c r="C29" s="14">
        <f t="shared" ref="C29:C33" si="9">SUM(M29,W29)</f>
        <v>92</v>
      </c>
      <c r="D29" s="1">
        <v>4</v>
      </c>
      <c r="E29" s="1">
        <v>6</v>
      </c>
      <c r="F29" s="1">
        <v>7</v>
      </c>
      <c r="G29" s="1">
        <v>4</v>
      </c>
      <c r="H29" s="1">
        <v>6</v>
      </c>
      <c r="I29" s="1">
        <v>5</v>
      </c>
      <c r="J29" s="1">
        <v>3</v>
      </c>
      <c r="K29" s="1">
        <v>7</v>
      </c>
      <c r="L29" s="1">
        <v>6</v>
      </c>
      <c r="M29" s="14">
        <f t="shared" ref="M29:M33" si="10">SUM(D29:L29)</f>
        <v>48</v>
      </c>
      <c r="N29" s="1">
        <v>6</v>
      </c>
      <c r="O29" s="1">
        <v>4</v>
      </c>
      <c r="P29" s="1">
        <v>5</v>
      </c>
      <c r="Q29" s="1">
        <v>2</v>
      </c>
      <c r="R29" s="1">
        <v>6</v>
      </c>
      <c r="S29" s="1">
        <v>6</v>
      </c>
      <c r="T29" s="1">
        <v>5</v>
      </c>
      <c r="U29" s="1">
        <v>6</v>
      </c>
      <c r="V29" s="1">
        <v>4</v>
      </c>
      <c r="W29" s="14">
        <f t="shared" ref="W29:W33" si="11">SUM(N29:V29)</f>
        <v>44</v>
      </c>
      <c r="X29" s="10"/>
      <c r="Y29" s="4">
        <v>4</v>
      </c>
      <c r="Z29" s="2" t="str">
        <f>MID($B$75,1,25)</f>
        <v>Gavin Haiflich</v>
      </c>
      <c r="AA29" s="2" t="str">
        <f>LEFT($B$74,3)</f>
        <v>Bla</v>
      </c>
      <c r="AB29" s="2">
        <f>$C$75</f>
        <v>70</v>
      </c>
      <c r="AC29" s="1"/>
    </row>
    <row r="30" spans="1:29" ht="14.25" customHeight="1" x14ac:dyDescent="0.3">
      <c r="A30" s="1">
        <v>2</v>
      </c>
      <c r="B30" t="s">
        <v>92</v>
      </c>
      <c r="C30" s="14">
        <f t="shared" si="9"/>
        <v>121</v>
      </c>
      <c r="D30">
        <v>5</v>
      </c>
      <c r="E30">
        <v>8</v>
      </c>
      <c r="F30">
        <v>10</v>
      </c>
      <c r="G30">
        <v>6</v>
      </c>
      <c r="H30">
        <v>5</v>
      </c>
      <c r="I30">
        <v>8</v>
      </c>
      <c r="J30">
        <v>5</v>
      </c>
      <c r="K30">
        <v>6</v>
      </c>
      <c r="L30">
        <v>9</v>
      </c>
      <c r="M30" s="14">
        <f t="shared" si="10"/>
        <v>62</v>
      </c>
      <c r="N30" s="1">
        <v>7</v>
      </c>
      <c r="O30" s="1">
        <v>4</v>
      </c>
      <c r="P30" s="1">
        <v>9</v>
      </c>
      <c r="Q30" s="1">
        <v>6</v>
      </c>
      <c r="R30" s="1">
        <v>6</v>
      </c>
      <c r="S30" s="1">
        <v>8</v>
      </c>
      <c r="T30" s="1">
        <v>4</v>
      </c>
      <c r="U30" s="1">
        <v>6</v>
      </c>
      <c r="V30" s="1">
        <v>9</v>
      </c>
      <c r="W30" s="14">
        <f t="shared" si="11"/>
        <v>59</v>
      </c>
      <c r="X30" s="10"/>
      <c r="Y30" s="4">
        <v>5</v>
      </c>
      <c r="Z30" s="2" t="str">
        <f>MID($B$99,1,25)</f>
        <v>Ryan Parker</v>
      </c>
      <c r="AA30" s="2" t="str">
        <f>LEFT($B$98,3)</f>
        <v>Hom</v>
      </c>
      <c r="AB30" s="2">
        <f>$C$99</f>
        <v>71</v>
      </c>
      <c r="AC30" s="1"/>
    </row>
    <row r="31" spans="1:29" ht="14.25" customHeight="1" x14ac:dyDescent="0.3">
      <c r="A31" s="1">
        <v>3</v>
      </c>
      <c r="B31" s="1" t="s">
        <v>93</v>
      </c>
      <c r="C31" s="14">
        <f t="shared" si="9"/>
        <v>110</v>
      </c>
      <c r="D31">
        <v>4</v>
      </c>
      <c r="E31">
        <v>3</v>
      </c>
      <c r="F31">
        <v>7</v>
      </c>
      <c r="G31">
        <v>5</v>
      </c>
      <c r="H31">
        <v>6</v>
      </c>
      <c r="I31">
        <v>7</v>
      </c>
      <c r="J31">
        <v>5</v>
      </c>
      <c r="K31">
        <v>8</v>
      </c>
      <c r="L31">
        <v>9</v>
      </c>
      <c r="M31" s="14">
        <f t="shared" si="10"/>
        <v>54</v>
      </c>
      <c r="N31" s="1">
        <v>5</v>
      </c>
      <c r="O31" s="1">
        <v>6</v>
      </c>
      <c r="P31" s="1">
        <v>8</v>
      </c>
      <c r="Q31" s="1">
        <v>5</v>
      </c>
      <c r="R31" s="1">
        <v>6</v>
      </c>
      <c r="S31" s="1">
        <v>8</v>
      </c>
      <c r="T31" s="1">
        <v>4</v>
      </c>
      <c r="U31" s="1">
        <v>7</v>
      </c>
      <c r="V31" s="1">
        <v>7</v>
      </c>
      <c r="W31" s="14">
        <f t="shared" si="11"/>
        <v>56</v>
      </c>
      <c r="X31" s="10"/>
      <c r="Y31" s="4">
        <v>6</v>
      </c>
      <c r="Z31" s="2" t="str">
        <f>MID($B$102,1,25)</f>
        <v>Caden Baker</v>
      </c>
      <c r="AA31" s="2" t="str">
        <f>LEFT($B$98,3)</f>
        <v>Hom</v>
      </c>
      <c r="AB31" s="2">
        <f>$C$102</f>
        <v>75</v>
      </c>
      <c r="AC31" s="1"/>
    </row>
    <row r="32" spans="1:29" ht="14.25" customHeight="1" x14ac:dyDescent="0.3">
      <c r="A32" s="1">
        <v>4</v>
      </c>
      <c r="B32" s="1" t="s">
        <v>94</v>
      </c>
      <c r="C32" s="14">
        <f t="shared" si="9"/>
        <v>112</v>
      </c>
      <c r="D32">
        <v>7</v>
      </c>
      <c r="E32">
        <v>6</v>
      </c>
      <c r="F32">
        <v>9</v>
      </c>
      <c r="G32">
        <v>6</v>
      </c>
      <c r="H32">
        <v>5</v>
      </c>
      <c r="I32">
        <v>6</v>
      </c>
      <c r="J32">
        <v>6</v>
      </c>
      <c r="K32">
        <v>7</v>
      </c>
      <c r="L32">
        <v>7</v>
      </c>
      <c r="M32" s="14">
        <f t="shared" si="10"/>
        <v>59</v>
      </c>
      <c r="N32" s="1">
        <v>5</v>
      </c>
      <c r="O32" s="1">
        <v>7</v>
      </c>
      <c r="P32" s="1">
        <v>7</v>
      </c>
      <c r="Q32" s="1">
        <v>6</v>
      </c>
      <c r="R32" s="1">
        <v>3</v>
      </c>
      <c r="S32" s="1">
        <v>5</v>
      </c>
      <c r="T32" s="1">
        <v>5</v>
      </c>
      <c r="U32" s="1">
        <v>5</v>
      </c>
      <c r="V32" s="1">
        <v>10</v>
      </c>
      <c r="W32" s="14">
        <f>SUM(N32:V32)</f>
        <v>53</v>
      </c>
      <c r="X32" s="10"/>
      <c r="Y32" s="4">
        <v>7</v>
      </c>
      <c r="Z32" s="2" t="str">
        <f>MID($B$93,1,25)</f>
        <v>Charlie Olson</v>
      </c>
      <c r="AA32" s="2" t="str">
        <f>LEFT($B$91,3)</f>
        <v>Dwe</v>
      </c>
      <c r="AB32" s="2">
        <f>$C$93</f>
        <v>79</v>
      </c>
      <c r="AC32" s="1"/>
    </row>
    <row r="33" spans="1:29" ht="14.25" customHeight="1" x14ac:dyDescent="0.3">
      <c r="A33" s="1">
        <v>5</v>
      </c>
      <c r="B33" s="1" t="s">
        <v>95</v>
      </c>
      <c r="C33" s="16">
        <f t="shared" si="9"/>
        <v>118</v>
      </c>
      <c r="D33">
        <v>6</v>
      </c>
      <c r="E33">
        <v>8</v>
      </c>
      <c r="F33">
        <v>10</v>
      </c>
      <c r="G33">
        <v>6</v>
      </c>
      <c r="H33">
        <v>4</v>
      </c>
      <c r="I33">
        <v>5</v>
      </c>
      <c r="J33">
        <v>4</v>
      </c>
      <c r="K33">
        <v>7</v>
      </c>
      <c r="L33">
        <v>10</v>
      </c>
      <c r="M33" s="16">
        <f t="shared" si="10"/>
        <v>60</v>
      </c>
      <c r="N33" s="1">
        <v>6</v>
      </c>
      <c r="O33" s="1">
        <v>7</v>
      </c>
      <c r="P33" s="1">
        <v>7</v>
      </c>
      <c r="Q33" s="1">
        <v>6</v>
      </c>
      <c r="R33" s="1">
        <v>6</v>
      </c>
      <c r="S33" s="1">
        <v>7</v>
      </c>
      <c r="T33" s="1">
        <v>4</v>
      </c>
      <c r="U33" s="1">
        <v>7</v>
      </c>
      <c r="V33" s="1">
        <v>8</v>
      </c>
      <c r="W33" s="16">
        <f t="shared" si="11"/>
        <v>58</v>
      </c>
      <c r="X33" s="10"/>
      <c r="Y33" s="4">
        <v>8</v>
      </c>
      <c r="Z33" s="2" t="str">
        <f>MID($B$95,1,25)</f>
        <v>Joey Hughes</v>
      </c>
      <c r="AA33" s="2" t="str">
        <f>LEFT($B$91,3)</f>
        <v>Dwe</v>
      </c>
      <c r="AB33" s="2">
        <f>$C$95</f>
        <v>81</v>
      </c>
      <c r="AC33" s="1"/>
    </row>
    <row r="34" spans="1:29" ht="14.25" customHeight="1" thickBot="1" x14ac:dyDescent="0.35">
      <c r="A34" s="1"/>
      <c r="B34" s="17" t="s">
        <v>13</v>
      </c>
      <c r="C34" s="18">
        <f>SUM(C29:C33)-MAX(C29:C33)</f>
        <v>432</v>
      </c>
      <c r="D34" s="1"/>
      <c r="E34" s="1"/>
      <c r="F34" s="1"/>
      <c r="G34" s="1" t="s">
        <v>0</v>
      </c>
      <c r="H34" s="1"/>
      <c r="I34" s="1"/>
      <c r="J34" s="1" t="s">
        <v>14</v>
      </c>
      <c r="K34" s="1"/>
      <c r="L34" s="1"/>
      <c r="M34" s="18">
        <f>SUM(M29:M33)-MAX(M29:M33)</f>
        <v>221</v>
      </c>
      <c r="N34" s="1"/>
      <c r="O34" s="1"/>
      <c r="P34" s="1"/>
      <c r="Q34" s="1"/>
      <c r="R34" s="1"/>
      <c r="S34" s="1"/>
      <c r="T34" s="1" t="s">
        <v>15</v>
      </c>
      <c r="U34" s="1"/>
      <c r="V34" s="1"/>
      <c r="W34" s="18">
        <f>SUM(W29:W33)-MAX(W29:W33)</f>
        <v>211</v>
      </c>
      <c r="X34" s="10"/>
      <c r="Y34" s="4">
        <v>9</v>
      </c>
      <c r="Z34" s="2" t="str">
        <f>MID($B$96,1,25)</f>
        <v>Mick Brita</v>
      </c>
      <c r="AA34" s="2" t="str">
        <f>LEFT($B$91,3)</f>
        <v>Dwe</v>
      </c>
      <c r="AB34" s="2">
        <f>$C$96</f>
        <v>83</v>
      </c>
      <c r="AC34" s="1"/>
    </row>
    <row r="35" spans="1:29" ht="14.25" customHeight="1" x14ac:dyDescent="0.3">
      <c r="A35" s="14"/>
      <c r="B35" s="12" t="s">
        <v>29</v>
      </c>
      <c r="C35" s="14"/>
      <c r="D35" s="12"/>
      <c r="E35" s="12"/>
      <c r="F35" s="12"/>
      <c r="G35" s="12"/>
      <c r="H35" s="12"/>
      <c r="I35" s="12"/>
      <c r="J35" s="12"/>
      <c r="K35" s="12"/>
      <c r="L35" s="12"/>
      <c r="M35" s="14"/>
      <c r="N35" s="12"/>
      <c r="O35" s="12"/>
      <c r="P35" s="12"/>
      <c r="Q35" s="12"/>
      <c r="R35" s="12"/>
      <c r="S35" s="12"/>
      <c r="T35" s="12"/>
      <c r="U35" s="12"/>
      <c r="V35" s="12"/>
      <c r="W35" s="14"/>
      <c r="X35" s="10"/>
      <c r="Y35" s="4">
        <v>10</v>
      </c>
      <c r="Z35" s="2" t="str">
        <f>MID($B$82,1,25)</f>
        <v>Alex Schenkel</v>
      </c>
      <c r="AA35" s="2" t="str">
        <f>LEFT($B$81,3)</f>
        <v>Lue</v>
      </c>
      <c r="AB35" s="2">
        <f>$C$82</f>
        <v>84</v>
      </c>
      <c r="AC35" s="1"/>
    </row>
    <row r="36" spans="1:29" ht="14.25" customHeight="1" x14ac:dyDescent="0.3">
      <c r="A36" s="1">
        <v>1</v>
      </c>
      <c r="B36" s="1" t="s">
        <v>81</v>
      </c>
      <c r="C36" s="14">
        <f t="shared" ref="C36:C40" si="12">SUM(M36,W36)</f>
        <v>113</v>
      </c>
      <c r="D36">
        <v>7</v>
      </c>
      <c r="E36">
        <v>5</v>
      </c>
      <c r="F36">
        <v>7</v>
      </c>
      <c r="G36">
        <v>8</v>
      </c>
      <c r="H36">
        <v>6</v>
      </c>
      <c r="I36">
        <v>7</v>
      </c>
      <c r="J36">
        <v>4</v>
      </c>
      <c r="K36">
        <v>6</v>
      </c>
      <c r="L36">
        <v>7</v>
      </c>
      <c r="M36" s="14">
        <f t="shared" ref="M36:M40" si="13">SUM(D36:L36)</f>
        <v>57</v>
      </c>
      <c r="N36" s="1">
        <v>6</v>
      </c>
      <c r="O36" s="1">
        <v>5</v>
      </c>
      <c r="P36" s="1">
        <v>7</v>
      </c>
      <c r="Q36" s="1">
        <v>6</v>
      </c>
      <c r="R36" s="1">
        <v>5</v>
      </c>
      <c r="S36" s="1">
        <v>8</v>
      </c>
      <c r="T36" s="1">
        <v>4</v>
      </c>
      <c r="U36" s="1">
        <v>5</v>
      </c>
      <c r="V36" s="1">
        <v>10</v>
      </c>
      <c r="W36" s="14">
        <f t="shared" ref="W36:W40" si="14">SUM(N36:V36)</f>
        <v>56</v>
      </c>
      <c r="X36" s="10"/>
      <c r="Y36" s="4">
        <v>11</v>
      </c>
      <c r="Z36" s="2" t="str">
        <f>MID($B$103,1,25)</f>
        <v>Noah Lancz</v>
      </c>
      <c r="AA36" s="2" t="str">
        <f>LEFT($B$98,3)</f>
        <v>Hom</v>
      </c>
      <c r="AB36" s="2">
        <f>$C$103</f>
        <v>86</v>
      </c>
      <c r="AC36" s="1"/>
    </row>
    <row r="37" spans="1:29" ht="14.25" customHeight="1" x14ac:dyDescent="0.3">
      <c r="A37" s="1">
        <v>2</v>
      </c>
      <c r="B37" s="1" t="s">
        <v>82</v>
      </c>
      <c r="C37" s="14">
        <f t="shared" si="12"/>
        <v>112</v>
      </c>
      <c r="D37" s="1">
        <v>6</v>
      </c>
      <c r="E37" s="1">
        <v>6</v>
      </c>
      <c r="F37" s="1">
        <v>7</v>
      </c>
      <c r="G37" s="1">
        <v>7</v>
      </c>
      <c r="H37" s="1">
        <v>5</v>
      </c>
      <c r="I37" s="1">
        <v>6</v>
      </c>
      <c r="J37" s="1">
        <v>6</v>
      </c>
      <c r="K37" s="1">
        <v>7</v>
      </c>
      <c r="L37" s="1">
        <v>10</v>
      </c>
      <c r="M37" s="14">
        <f t="shared" si="13"/>
        <v>60</v>
      </c>
      <c r="N37" s="1">
        <v>6</v>
      </c>
      <c r="O37" s="1">
        <v>7</v>
      </c>
      <c r="P37" s="1">
        <v>6</v>
      </c>
      <c r="Q37" s="1">
        <v>6</v>
      </c>
      <c r="R37" s="1">
        <v>4</v>
      </c>
      <c r="S37" s="1">
        <v>5</v>
      </c>
      <c r="T37" s="1">
        <v>6</v>
      </c>
      <c r="U37" s="1">
        <v>5</v>
      </c>
      <c r="V37" s="1">
        <v>7</v>
      </c>
      <c r="W37" s="14">
        <f t="shared" si="14"/>
        <v>52</v>
      </c>
      <c r="X37" s="10"/>
      <c r="Y37" s="4">
        <v>12</v>
      </c>
      <c r="Z37" s="2" t="str">
        <f>MID($B$85,1,25)</f>
        <v>Jax Mickley</v>
      </c>
      <c r="AA37" s="2" t="str">
        <f>LEFT($B$81,3)</f>
        <v>Lue</v>
      </c>
      <c r="AB37" s="2">
        <f>$C$85</f>
        <v>86</v>
      </c>
      <c r="AC37" s="1"/>
    </row>
    <row r="38" spans="1:29" ht="14.25" customHeight="1" x14ac:dyDescent="0.3">
      <c r="A38" s="1">
        <v>3</v>
      </c>
      <c r="B38" s="1" t="s">
        <v>83</v>
      </c>
      <c r="C38" s="14">
        <f t="shared" si="12"/>
        <v>118</v>
      </c>
      <c r="D38" s="1">
        <v>8</v>
      </c>
      <c r="E38" s="1">
        <v>8</v>
      </c>
      <c r="F38" s="1">
        <v>7</v>
      </c>
      <c r="G38" s="1">
        <v>6</v>
      </c>
      <c r="H38" s="1">
        <v>6</v>
      </c>
      <c r="I38" s="1">
        <v>7</v>
      </c>
      <c r="J38" s="1">
        <v>6</v>
      </c>
      <c r="K38" s="1">
        <v>8</v>
      </c>
      <c r="L38" s="1">
        <v>7</v>
      </c>
      <c r="M38" s="14">
        <f t="shared" si="13"/>
        <v>63</v>
      </c>
      <c r="N38" s="1">
        <v>8</v>
      </c>
      <c r="O38" s="1">
        <v>6</v>
      </c>
      <c r="P38" s="1">
        <v>8</v>
      </c>
      <c r="Q38" s="1">
        <v>5</v>
      </c>
      <c r="R38" s="1">
        <v>6</v>
      </c>
      <c r="S38" s="1">
        <v>8</v>
      </c>
      <c r="T38" s="1">
        <v>4</v>
      </c>
      <c r="U38" s="1">
        <v>4</v>
      </c>
      <c r="V38" s="1">
        <v>6</v>
      </c>
      <c r="W38" s="14">
        <f t="shared" si="14"/>
        <v>55</v>
      </c>
      <c r="X38" s="10"/>
      <c r="Y38" s="4">
        <v>13</v>
      </c>
      <c r="Z38" s="2" t="str">
        <f>MID($B$62,1,25)</f>
        <v>Sam Oberley</v>
      </c>
      <c r="AA38" s="2" t="str">
        <f>LEFT($B$59,3)</f>
        <v>Her</v>
      </c>
      <c r="AB38" s="2">
        <f>$C$62</f>
        <v>86</v>
      </c>
      <c r="AC38" s="1"/>
    </row>
    <row r="39" spans="1:29" ht="14.25" customHeight="1" x14ac:dyDescent="0.3">
      <c r="A39" s="1">
        <v>4</v>
      </c>
      <c r="B39" s="1" t="s">
        <v>84</v>
      </c>
      <c r="C39" s="14">
        <f t="shared" si="12"/>
        <v>119</v>
      </c>
      <c r="D39" s="1">
        <v>7</v>
      </c>
      <c r="E39" s="1">
        <v>7</v>
      </c>
      <c r="F39" s="1">
        <v>10</v>
      </c>
      <c r="G39" s="1">
        <v>7</v>
      </c>
      <c r="H39" s="1">
        <v>6</v>
      </c>
      <c r="I39" s="1">
        <v>7</v>
      </c>
      <c r="J39" s="1">
        <v>5</v>
      </c>
      <c r="K39" s="1">
        <v>6</v>
      </c>
      <c r="L39" s="1">
        <v>8</v>
      </c>
      <c r="M39" s="14">
        <f t="shared" si="13"/>
        <v>63</v>
      </c>
      <c r="N39" s="1">
        <v>7</v>
      </c>
      <c r="O39" s="1">
        <v>7</v>
      </c>
      <c r="P39" s="1">
        <v>7</v>
      </c>
      <c r="Q39" s="1">
        <v>6</v>
      </c>
      <c r="R39" s="1">
        <v>5</v>
      </c>
      <c r="S39" s="1">
        <v>8</v>
      </c>
      <c r="T39" s="1">
        <v>6</v>
      </c>
      <c r="U39" s="1">
        <v>5</v>
      </c>
      <c r="V39" s="1">
        <v>5</v>
      </c>
      <c r="W39" s="14">
        <f t="shared" si="14"/>
        <v>56</v>
      </c>
      <c r="X39" s="10"/>
      <c r="Y39" s="4">
        <v>14</v>
      </c>
      <c r="Z39" s="2" t="str">
        <f>MID($B$10,1,25)</f>
        <v>Ashton Wolf</v>
      </c>
      <c r="AA39" s="2" t="str">
        <f>LEFT($B$7,3)</f>
        <v>Sni</v>
      </c>
      <c r="AB39" s="2">
        <f>$C$10</f>
        <v>86</v>
      </c>
      <c r="AC39" s="1"/>
    </row>
    <row r="40" spans="1:29" ht="14.25" customHeight="1" x14ac:dyDescent="0.3">
      <c r="A40" s="1">
        <v>5</v>
      </c>
      <c r="B40" s="1" t="s">
        <v>85</v>
      </c>
      <c r="C40" s="16">
        <f t="shared" si="12"/>
        <v>138</v>
      </c>
      <c r="D40" s="1">
        <v>7</v>
      </c>
      <c r="E40" s="1">
        <v>8</v>
      </c>
      <c r="F40" s="1">
        <v>10</v>
      </c>
      <c r="G40" s="1">
        <v>8</v>
      </c>
      <c r="H40" s="1">
        <v>4</v>
      </c>
      <c r="I40" s="1">
        <v>8</v>
      </c>
      <c r="J40" s="1">
        <v>6</v>
      </c>
      <c r="K40" s="1">
        <v>7</v>
      </c>
      <c r="L40" s="1">
        <v>10</v>
      </c>
      <c r="M40" s="16">
        <f t="shared" si="13"/>
        <v>68</v>
      </c>
      <c r="N40" s="1">
        <v>8</v>
      </c>
      <c r="O40" s="1">
        <v>8</v>
      </c>
      <c r="P40" s="1">
        <v>8</v>
      </c>
      <c r="Q40" s="1">
        <v>8</v>
      </c>
      <c r="R40" s="1">
        <v>6</v>
      </c>
      <c r="S40" s="1">
        <v>8</v>
      </c>
      <c r="T40" s="1">
        <v>6</v>
      </c>
      <c r="U40" s="1">
        <v>8</v>
      </c>
      <c r="V40" s="1">
        <v>10</v>
      </c>
      <c r="W40" s="16">
        <f t="shared" si="14"/>
        <v>70</v>
      </c>
      <c r="X40" s="10"/>
      <c r="Y40" s="4">
        <v>15</v>
      </c>
      <c r="Z40" s="2" t="str">
        <f>MID($B$78,1,25)</f>
        <v>Ty Nigg</v>
      </c>
      <c r="AA40" s="2" t="str">
        <f>LEFT($B$74,3)</f>
        <v>Bla</v>
      </c>
      <c r="AB40" s="2">
        <f>$C$78</f>
        <v>86</v>
      </c>
      <c r="AC40" s="1"/>
    </row>
    <row r="41" spans="1:29" ht="14.25" customHeight="1" thickBot="1" x14ac:dyDescent="0.35">
      <c r="A41" s="1"/>
      <c r="B41" s="17" t="s">
        <v>13</v>
      </c>
      <c r="C41" s="18">
        <f>SUM(C36:C40)-MAX(C36:C40)</f>
        <v>462</v>
      </c>
      <c r="D41" s="1"/>
      <c r="E41" s="1"/>
      <c r="F41" s="1"/>
      <c r="G41" s="1" t="s">
        <v>0</v>
      </c>
      <c r="H41" s="1"/>
      <c r="I41" s="1"/>
      <c r="J41" s="1" t="s">
        <v>14</v>
      </c>
      <c r="K41" s="1"/>
      <c r="L41" s="1"/>
      <c r="M41" s="18">
        <f>SUM(M36:M40)-MAX(M36:M40)</f>
        <v>243</v>
      </c>
      <c r="N41" s="1"/>
      <c r="O41" s="1"/>
      <c r="P41" s="1"/>
      <c r="Q41" s="1"/>
      <c r="R41" s="1"/>
      <c r="S41" s="1"/>
      <c r="T41" s="1" t="s">
        <v>15</v>
      </c>
      <c r="U41" s="1"/>
      <c r="V41" s="1"/>
      <c r="W41" s="18">
        <f>SUM(W36:W40)-MAX(W36:W40)</f>
        <v>219</v>
      </c>
      <c r="X41" s="10"/>
      <c r="Y41" s="4">
        <v>16</v>
      </c>
      <c r="Z41" s="2" t="str">
        <f>MID($B$68,1,25)</f>
        <v>Logan Grabowski</v>
      </c>
      <c r="AA41" s="2" t="str">
        <f>LEFT($B$66,3)</f>
        <v>Can</v>
      </c>
      <c r="AB41" s="2">
        <f>$C$68</f>
        <v>87</v>
      </c>
      <c r="AC41" s="1"/>
    </row>
    <row r="42" spans="1:29" ht="14.25" customHeight="1" x14ac:dyDescent="0.3">
      <c r="A42" s="14"/>
      <c r="B42" s="12" t="s">
        <v>30</v>
      </c>
      <c r="C42" s="14"/>
      <c r="D42" s="12"/>
      <c r="E42" s="12"/>
      <c r="F42" s="12"/>
      <c r="G42" s="12"/>
      <c r="H42" s="12"/>
      <c r="I42" s="12"/>
      <c r="J42" s="12"/>
      <c r="K42" s="12"/>
      <c r="L42" s="12"/>
      <c r="M42" s="14"/>
      <c r="N42" s="12"/>
      <c r="O42" s="12"/>
      <c r="P42" s="12"/>
      <c r="Q42" s="12"/>
      <c r="R42" s="12"/>
      <c r="S42" s="12"/>
      <c r="T42" s="12"/>
      <c r="U42" s="12"/>
      <c r="V42" s="12"/>
      <c r="W42" s="14"/>
      <c r="X42" s="10"/>
      <c r="Y42" s="4">
        <v>17</v>
      </c>
      <c r="Z42" s="2" t="str">
        <f>MID($B$60,1,25)</f>
        <v>Eli Niemeyer</v>
      </c>
      <c r="AA42" s="2" t="str">
        <f>LEFT($B$59,3)</f>
        <v>Her</v>
      </c>
      <c r="AB42" s="2">
        <f>$C$60</f>
        <v>88</v>
      </c>
      <c r="AC42" s="1"/>
    </row>
    <row r="43" spans="1:29" ht="14.25" customHeight="1" x14ac:dyDescent="0.3">
      <c r="A43" s="1">
        <v>1</v>
      </c>
      <c r="B43" s="1" t="s">
        <v>86</v>
      </c>
      <c r="C43" s="14">
        <f t="shared" ref="C43:C47" si="15">SUM(M43,W43)</f>
        <v>108</v>
      </c>
      <c r="D43" s="1">
        <v>6</v>
      </c>
      <c r="E43" s="1">
        <v>6</v>
      </c>
      <c r="F43" s="1">
        <v>8</v>
      </c>
      <c r="G43" s="1">
        <v>3</v>
      </c>
      <c r="H43" s="1">
        <v>6</v>
      </c>
      <c r="I43" s="1">
        <v>8</v>
      </c>
      <c r="J43" s="1">
        <v>4</v>
      </c>
      <c r="K43" s="1">
        <v>8</v>
      </c>
      <c r="L43" s="1">
        <v>7</v>
      </c>
      <c r="M43" s="14">
        <f t="shared" ref="M43:M47" si="16">SUM(D43:L43)</f>
        <v>56</v>
      </c>
      <c r="N43" s="1">
        <v>6</v>
      </c>
      <c r="O43" s="1">
        <v>6</v>
      </c>
      <c r="P43" s="1">
        <v>5</v>
      </c>
      <c r="Q43" s="1">
        <v>8</v>
      </c>
      <c r="R43" s="1">
        <v>2</v>
      </c>
      <c r="S43" s="1">
        <v>6</v>
      </c>
      <c r="T43" s="1">
        <v>6</v>
      </c>
      <c r="U43" s="1">
        <v>7</v>
      </c>
      <c r="V43" s="1">
        <v>6</v>
      </c>
      <c r="W43" s="14">
        <f t="shared" ref="W43:W47" si="17">SUM(N43:V43)</f>
        <v>52</v>
      </c>
      <c r="X43" s="10"/>
      <c r="Y43" s="4">
        <v>18</v>
      </c>
      <c r="Z43" s="2" t="str">
        <f>MID($B$83,1,25)</f>
        <v>Adam Holzinger</v>
      </c>
      <c r="AA43" s="2" t="str">
        <f>LEFT($B$81,3)</f>
        <v>Lue</v>
      </c>
      <c r="AB43" s="2">
        <f>$C$83</f>
        <v>89</v>
      </c>
      <c r="AC43" s="1"/>
    </row>
    <row r="44" spans="1:29" ht="14.25" customHeight="1" x14ac:dyDescent="0.3">
      <c r="A44" s="1">
        <v>2</v>
      </c>
      <c r="B44" s="1" t="s">
        <v>87</v>
      </c>
      <c r="C44" s="14">
        <f t="shared" si="15"/>
        <v>108</v>
      </c>
      <c r="D44" s="1">
        <v>5</v>
      </c>
      <c r="E44" s="1">
        <v>6</v>
      </c>
      <c r="F44" s="1">
        <v>7</v>
      </c>
      <c r="G44" s="1">
        <v>7</v>
      </c>
      <c r="H44" s="1">
        <v>5</v>
      </c>
      <c r="I44" s="1">
        <v>6</v>
      </c>
      <c r="J44" s="1">
        <v>4</v>
      </c>
      <c r="K44" s="1">
        <v>5</v>
      </c>
      <c r="L44" s="1">
        <v>7</v>
      </c>
      <c r="M44" s="14">
        <f t="shared" si="16"/>
        <v>52</v>
      </c>
      <c r="N44" s="1">
        <v>8</v>
      </c>
      <c r="O44" s="1">
        <v>7</v>
      </c>
      <c r="P44" s="1">
        <v>7</v>
      </c>
      <c r="Q44" s="1">
        <v>6</v>
      </c>
      <c r="R44" s="1">
        <v>6</v>
      </c>
      <c r="S44" s="1">
        <v>5</v>
      </c>
      <c r="T44" s="1">
        <v>4</v>
      </c>
      <c r="U44" s="1">
        <v>5</v>
      </c>
      <c r="V44" s="1">
        <v>8</v>
      </c>
      <c r="W44" s="14">
        <f t="shared" si="17"/>
        <v>56</v>
      </c>
      <c r="X44" s="10"/>
      <c r="Y44" s="4">
        <v>19</v>
      </c>
      <c r="Z44" s="2" t="str">
        <f>MID($B$61,1,25)</f>
        <v>Jake Dalman</v>
      </c>
      <c r="AA44" s="2" t="str">
        <f>LEFT($B$59,3)</f>
        <v>Her</v>
      </c>
      <c r="AB44" s="2">
        <f>$C$61</f>
        <v>89</v>
      </c>
      <c r="AC44" s="1"/>
    </row>
    <row r="45" spans="1:29" ht="14.25" customHeight="1" x14ac:dyDescent="0.3">
      <c r="A45" s="1">
        <v>3</v>
      </c>
      <c r="B45" s="1" t="s">
        <v>88</v>
      </c>
      <c r="C45" s="14">
        <f t="shared" si="15"/>
        <v>110</v>
      </c>
      <c r="D45" s="1">
        <v>5</v>
      </c>
      <c r="E45" s="1">
        <v>7</v>
      </c>
      <c r="F45" s="1">
        <v>6</v>
      </c>
      <c r="G45" s="1">
        <v>7</v>
      </c>
      <c r="H45" s="1">
        <v>6</v>
      </c>
      <c r="I45" s="1">
        <v>6</v>
      </c>
      <c r="J45" s="1">
        <v>6</v>
      </c>
      <c r="K45" s="1">
        <v>7</v>
      </c>
      <c r="L45" s="1">
        <v>6</v>
      </c>
      <c r="M45" s="14">
        <f t="shared" si="16"/>
        <v>56</v>
      </c>
      <c r="N45" s="1">
        <v>6</v>
      </c>
      <c r="O45" s="1">
        <v>6</v>
      </c>
      <c r="P45" s="1">
        <v>6</v>
      </c>
      <c r="Q45" s="1">
        <v>6</v>
      </c>
      <c r="R45" s="1">
        <v>3</v>
      </c>
      <c r="S45" s="1">
        <v>8</v>
      </c>
      <c r="T45" s="1">
        <v>6</v>
      </c>
      <c r="U45" s="1">
        <v>7</v>
      </c>
      <c r="V45" s="1">
        <v>6</v>
      </c>
      <c r="W45" s="14">
        <f t="shared" si="17"/>
        <v>54</v>
      </c>
      <c r="X45" s="10"/>
      <c r="Y45" s="4">
        <v>20</v>
      </c>
      <c r="Z45" s="2" t="str">
        <f>MID($B$8,1,25)</f>
        <v>Max Amin</v>
      </c>
      <c r="AA45" s="2" t="str">
        <f>LEFT($B$7,3)</f>
        <v>Sni</v>
      </c>
      <c r="AB45" s="2">
        <f>$C$9</f>
        <v>90</v>
      </c>
      <c r="AC45" s="1"/>
    </row>
    <row r="46" spans="1:29" ht="14.25" customHeight="1" x14ac:dyDescent="0.3">
      <c r="A46" s="1">
        <v>4</v>
      </c>
      <c r="B46" s="1" t="s">
        <v>89</v>
      </c>
      <c r="C46" s="14">
        <f t="shared" si="15"/>
        <v>120</v>
      </c>
      <c r="D46" s="1">
        <v>5</v>
      </c>
      <c r="E46" s="1">
        <v>8</v>
      </c>
      <c r="F46" s="1">
        <v>6</v>
      </c>
      <c r="G46" s="1">
        <v>7</v>
      </c>
      <c r="H46" s="1">
        <v>6</v>
      </c>
      <c r="I46" s="1">
        <v>8</v>
      </c>
      <c r="J46" s="1">
        <v>6</v>
      </c>
      <c r="K46" s="1">
        <v>8</v>
      </c>
      <c r="L46" s="1">
        <v>8</v>
      </c>
      <c r="M46" s="14">
        <f t="shared" si="16"/>
        <v>62</v>
      </c>
      <c r="N46" s="1">
        <v>6</v>
      </c>
      <c r="O46" s="1">
        <v>5</v>
      </c>
      <c r="P46" s="1">
        <v>8</v>
      </c>
      <c r="Q46" s="1">
        <v>6</v>
      </c>
      <c r="R46" s="1">
        <v>6</v>
      </c>
      <c r="S46" s="1">
        <v>7</v>
      </c>
      <c r="T46" s="1">
        <v>6</v>
      </c>
      <c r="U46" s="1">
        <v>7</v>
      </c>
      <c r="V46" s="1">
        <v>7</v>
      </c>
      <c r="W46" s="14">
        <f t="shared" si="17"/>
        <v>58</v>
      </c>
      <c r="X46" s="10"/>
      <c r="Y46" s="4">
        <v>21</v>
      </c>
      <c r="Z46" s="2" t="str">
        <f>MID($B$63,1,25)</f>
        <v>Luke Saylor</v>
      </c>
      <c r="AA46" s="2" t="str">
        <f>LEFT($B$59,3)</f>
        <v>Her</v>
      </c>
      <c r="AB46" s="2">
        <f>$C$63</f>
        <v>91</v>
      </c>
      <c r="AC46" s="1"/>
    </row>
    <row r="47" spans="1:29" ht="14.25" customHeight="1" x14ac:dyDescent="0.3">
      <c r="A47" s="1">
        <v>5</v>
      </c>
      <c r="B47" s="1" t="s">
        <v>90</v>
      </c>
      <c r="C47" s="16">
        <f t="shared" si="15"/>
        <v>121</v>
      </c>
      <c r="D47" s="1">
        <v>8</v>
      </c>
      <c r="E47" s="1">
        <v>8</v>
      </c>
      <c r="F47" s="1">
        <v>10</v>
      </c>
      <c r="G47" s="1">
        <v>8</v>
      </c>
      <c r="H47" s="1">
        <v>5</v>
      </c>
      <c r="I47" s="1">
        <v>6</v>
      </c>
      <c r="J47" s="1">
        <v>5</v>
      </c>
      <c r="K47" s="1">
        <v>5</v>
      </c>
      <c r="L47" s="1">
        <v>9</v>
      </c>
      <c r="M47" s="16">
        <f t="shared" si="16"/>
        <v>64</v>
      </c>
      <c r="N47" s="1">
        <v>7</v>
      </c>
      <c r="O47" s="1">
        <v>6</v>
      </c>
      <c r="P47" s="1">
        <v>7</v>
      </c>
      <c r="Q47" s="1">
        <v>7</v>
      </c>
      <c r="R47" s="1">
        <v>6</v>
      </c>
      <c r="S47" s="1">
        <v>4</v>
      </c>
      <c r="T47" s="1">
        <v>6</v>
      </c>
      <c r="U47" s="1">
        <v>7</v>
      </c>
      <c r="V47" s="1">
        <v>7</v>
      </c>
      <c r="W47" s="16">
        <f t="shared" si="17"/>
        <v>57</v>
      </c>
      <c r="X47" s="10"/>
      <c r="Y47" s="4">
        <v>22</v>
      </c>
      <c r="Z47" s="2" t="str">
        <f>MID($B$22,1,25)</f>
        <v>Elliott Ferraro</v>
      </c>
      <c r="AA47" s="2" t="str">
        <f>LEFT($B$21,3)</f>
        <v>Con</v>
      </c>
      <c r="AB47" s="2">
        <f>$C$22</f>
        <v>91</v>
      </c>
      <c r="AC47" s="1"/>
    </row>
    <row r="48" spans="1:29" ht="14.25" customHeight="1" thickBot="1" x14ac:dyDescent="0.35">
      <c r="A48" s="1"/>
      <c r="B48" s="17" t="s">
        <v>13</v>
      </c>
      <c r="C48" s="18">
        <f>SUM(C43:C47)-MAX(C43:C47)</f>
        <v>446</v>
      </c>
      <c r="D48" s="1"/>
      <c r="E48" s="1"/>
      <c r="F48" s="1"/>
      <c r="G48" s="1" t="s">
        <v>0</v>
      </c>
      <c r="H48" s="1"/>
      <c r="I48" s="1"/>
      <c r="J48" s="1" t="s">
        <v>14</v>
      </c>
      <c r="K48" s="1"/>
      <c r="L48" s="1"/>
      <c r="M48" s="18">
        <f>SUM(M43:M47)-MAX(M43:M47)</f>
        <v>226</v>
      </c>
      <c r="N48" s="1"/>
      <c r="O48" s="1"/>
      <c r="P48" s="1"/>
      <c r="Q48" s="1"/>
      <c r="R48" s="1"/>
      <c r="S48" s="1"/>
      <c r="T48" s="1" t="s">
        <v>15</v>
      </c>
      <c r="U48" s="1"/>
      <c r="V48" s="1"/>
      <c r="W48" s="18">
        <f>SUM(W43:W47)-MAX(W43:W47)</f>
        <v>219</v>
      </c>
      <c r="X48" s="10"/>
      <c r="Y48" s="4">
        <v>23</v>
      </c>
      <c r="Z48" s="2" t="str">
        <f>MID($B$64,1,25)</f>
        <v>Austin Buuck</v>
      </c>
      <c r="AA48" s="2" t="str">
        <f>LEFT($B$59,3)</f>
        <v>Her</v>
      </c>
      <c r="AB48" s="2">
        <f>$C$64</f>
        <v>91</v>
      </c>
      <c r="AC48" s="1"/>
    </row>
    <row r="49" spans="1:30" ht="14.25" customHeight="1" x14ac:dyDescent="0.3">
      <c r="A49" s="1"/>
      <c r="B49" s="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0"/>
      <c r="Y49" s="4">
        <v>24</v>
      </c>
      <c r="Z49" s="2" t="str">
        <f>MID($B$94,1,25)</f>
        <v>David Schenkel</v>
      </c>
      <c r="AA49" s="2" t="str">
        <f>LEFT($B$91,3)</f>
        <v>Dwe</v>
      </c>
      <c r="AB49" s="2">
        <f>$C$94</f>
        <v>92</v>
      </c>
      <c r="AC49" s="1"/>
    </row>
    <row r="50" spans="1:30" ht="14.25" customHeight="1" x14ac:dyDescent="0.3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0"/>
      <c r="Y50" s="4">
        <v>25</v>
      </c>
      <c r="Z50" s="2" t="str">
        <f>MID($B$29,1,25)</f>
        <v>Jack Brehm</v>
      </c>
      <c r="AA50" s="2" t="str">
        <f>LEFT($B$28,3)</f>
        <v>Way</v>
      </c>
      <c r="AB50" s="2">
        <f>$C$29</f>
        <v>92</v>
      </c>
      <c r="AC50" s="1"/>
    </row>
    <row r="51" spans="1:30" ht="14.25" customHeight="1" x14ac:dyDescent="0.3">
      <c r="A51" s="1"/>
      <c r="B51" s="2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10"/>
      <c r="Y51" s="4">
        <v>26</v>
      </c>
      <c r="Z51" s="2" t="str">
        <f>MID($B$86,1,25)</f>
        <v>Zavier Chapin</v>
      </c>
      <c r="AA51" s="2" t="str">
        <f>LEFT($B$81,3)</f>
        <v>Lue</v>
      </c>
      <c r="AB51" s="2">
        <f>$C$86</f>
        <v>93</v>
      </c>
      <c r="AC51" s="1"/>
    </row>
    <row r="52" spans="1:30" ht="14.25" customHeight="1" x14ac:dyDescent="0.3">
      <c r="A52" s="14"/>
      <c r="B52" s="12" t="s">
        <v>31</v>
      </c>
      <c r="C52" s="14"/>
      <c r="D52" s="12"/>
      <c r="E52" s="12"/>
      <c r="F52" s="12"/>
      <c r="G52" s="12"/>
      <c r="H52" s="12"/>
      <c r="I52" s="12"/>
      <c r="J52" s="12"/>
      <c r="K52" s="12"/>
      <c r="L52" s="12"/>
      <c r="M52" s="14"/>
      <c r="N52" s="12"/>
      <c r="O52" s="12"/>
      <c r="P52" s="12"/>
      <c r="Q52" s="12"/>
      <c r="R52" s="12"/>
      <c r="S52" s="12"/>
      <c r="T52" s="12"/>
      <c r="U52" s="12"/>
      <c r="V52" s="12"/>
      <c r="W52" s="14"/>
      <c r="X52" s="10"/>
      <c r="Y52" s="4">
        <v>27</v>
      </c>
      <c r="Z52" s="2" t="str">
        <f>MID($B$84,1,25)</f>
        <v>Harrison VonBurg</v>
      </c>
      <c r="AA52" s="2" t="str">
        <f>LEFT($B$81,3)</f>
        <v>Lue</v>
      </c>
      <c r="AB52" s="2">
        <f>$C$84</f>
        <v>94</v>
      </c>
      <c r="AC52" s="1"/>
    </row>
    <row r="53" spans="1:30" ht="14.25" customHeight="1" x14ac:dyDescent="0.3">
      <c r="A53" s="1">
        <v>1</v>
      </c>
      <c r="B53" s="1" t="s">
        <v>35</v>
      </c>
      <c r="C53" s="14">
        <f t="shared" ref="C53:C57" si="18">SUM(M53,W53)</f>
        <v>119</v>
      </c>
      <c r="D53" s="1">
        <v>7</v>
      </c>
      <c r="E53" s="1">
        <v>5</v>
      </c>
      <c r="F53" s="1">
        <v>6</v>
      </c>
      <c r="G53" s="1">
        <v>8</v>
      </c>
      <c r="H53" s="1">
        <v>5</v>
      </c>
      <c r="I53" s="1">
        <v>7</v>
      </c>
      <c r="J53" s="1">
        <v>6</v>
      </c>
      <c r="K53" s="1">
        <v>7</v>
      </c>
      <c r="L53" s="1">
        <v>7</v>
      </c>
      <c r="M53" s="14">
        <f t="shared" ref="M53:M57" si="19">SUM(D53:L53)</f>
        <v>58</v>
      </c>
      <c r="N53" s="1">
        <v>6</v>
      </c>
      <c r="O53" s="1">
        <v>8</v>
      </c>
      <c r="P53" s="1">
        <v>5</v>
      </c>
      <c r="Q53" s="1">
        <v>7</v>
      </c>
      <c r="R53" s="1">
        <v>4</v>
      </c>
      <c r="S53" s="1">
        <v>8</v>
      </c>
      <c r="T53" s="1">
        <v>6</v>
      </c>
      <c r="U53" s="1">
        <v>8</v>
      </c>
      <c r="V53" s="1">
        <v>9</v>
      </c>
      <c r="W53" s="14">
        <f t="shared" ref="W53:W57" si="20">SUM(N53:V53)</f>
        <v>61</v>
      </c>
      <c r="X53" s="10"/>
      <c r="Y53" s="4">
        <v>28</v>
      </c>
      <c r="Z53" s="2" t="str">
        <f>MID($B$77,1,25)</f>
        <v>Miles Steffen</v>
      </c>
      <c r="AA53" s="2" t="str">
        <f>LEFT($B$74,3)</f>
        <v>Bla</v>
      </c>
      <c r="AB53" s="2">
        <f>$C$77</f>
        <v>95</v>
      </c>
      <c r="AC53" s="1"/>
    </row>
    <row r="54" spans="1:30" ht="14.25" customHeight="1" x14ac:dyDescent="0.3">
      <c r="A54" s="1">
        <v>2</v>
      </c>
      <c r="B54" s="1"/>
      <c r="C54" s="14">
        <f t="shared" si="18"/>
        <v>0</v>
      </c>
      <c r="D54" s="1"/>
      <c r="E54" s="1"/>
      <c r="F54" s="1"/>
      <c r="G54" s="1"/>
      <c r="H54" s="1"/>
      <c r="I54" s="1"/>
      <c r="J54" s="1"/>
      <c r="K54" s="1"/>
      <c r="L54" s="1"/>
      <c r="M54" s="14">
        <f t="shared" si="19"/>
        <v>0</v>
      </c>
      <c r="N54" s="1"/>
      <c r="O54" s="1"/>
      <c r="P54" s="1"/>
      <c r="Q54" s="1"/>
      <c r="R54" s="1"/>
      <c r="S54" s="1"/>
      <c r="T54" s="1"/>
      <c r="U54" s="1"/>
      <c r="V54" s="1"/>
      <c r="W54" s="14">
        <f t="shared" si="20"/>
        <v>0</v>
      </c>
      <c r="X54" s="10"/>
      <c r="Y54" s="4">
        <v>29</v>
      </c>
      <c r="Z54" s="2" t="str">
        <f>MID($B$70,1,25)</f>
        <v>Brian Collins</v>
      </c>
      <c r="AA54" s="2" t="str">
        <f>LEFT($B$66,3)</f>
        <v>Can</v>
      </c>
      <c r="AB54" s="2">
        <f>$C$70</f>
        <v>96</v>
      </c>
      <c r="AC54" s="1"/>
    </row>
    <row r="55" spans="1:30" ht="14.25" customHeight="1" x14ac:dyDescent="0.3">
      <c r="A55" s="1">
        <v>3</v>
      </c>
      <c r="B55" s="1"/>
      <c r="C55" s="14">
        <f t="shared" si="18"/>
        <v>0</v>
      </c>
      <c r="D55" s="1"/>
      <c r="E55" s="1"/>
      <c r="F55" s="1"/>
      <c r="G55" s="1"/>
      <c r="H55" s="1"/>
      <c r="I55" s="1"/>
      <c r="J55" s="1"/>
      <c r="K55" s="1"/>
      <c r="L55" s="1"/>
      <c r="M55" s="14">
        <f t="shared" si="19"/>
        <v>0</v>
      </c>
      <c r="N55" s="1"/>
      <c r="O55" s="1"/>
      <c r="P55" s="1"/>
      <c r="Q55" s="1"/>
      <c r="R55" s="1"/>
      <c r="S55" s="1"/>
      <c r="T55" s="1"/>
      <c r="U55" s="1"/>
      <c r="V55" s="1"/>
      <c r="W55" s="14">
        <f t="shared" si="20"/>
        <v>0</v>
      </c>
      <c r="X55" s="10"/>
      <c r="Y55" s="4">
        <v>30</v>
      </c>
      <c r="Z55" s="2" t="str">
        <f>MID($B$71,1,25)</f>
        <v>Anthony Salerno</v>
      </c>
      <c r="AA55" s="2" t="str">
        <f>LEFT($B$66,3)</f>
        <v>Can</v>
      </c>
      <c r="AB55" s="2">
        <f>$C$71</f>
        <v>96</v>
      </c>
      <c r="AC55" s="1"/>
    </row>
    <row r="56" spans="1:30" ht="14.25" customHeight="1" x14ac:dyDescent="0.3">
      <c r="A56" s="1">
        <v>4</v>
      </c>
      <c r="B56" s="1"/>
      <c r="C56" s="14">
        <f t="shared" si="18"/>
        <v>0</v>
      </c>
      <c r="D56" s="1"/>
      <c r="E56" s="1"/>
      <c r="F56" s="1"/>
      <c r="G56" s="1"/>
      <c r="H56" s="1"/>
      <c r="I56" s="1"/>
      <c r="J56" s="1"/>
      <c r="K56" s="1"/>
      <c r="L56" s="1"/>
      <c r="M56" s="14">
        <f t="shared" si="19"/>
        <v>0</v>
      </c>
      <c r="N56" s="1"/>
      <c r="O56" s="1"/>
      <c r="P56" s="1"/>
      <c r="Q56" s="1"/>
      <c r="R56" s="1"/>
      <c r="S56" s="1"/>
      <c r="T56" s="1"/>
      <c r="U56" s="1"/>
      <c r="V56" s="1"/>
      <c r="W56" s="14">
        <f t="shared" si="20"/>
        <v>0</v>
      </c>
      <c r="X56" s="10"/>
      <c r="Y56" s="4">
        <v>31</v>
      </c>
      <c r="Z56" s="2" t="str">
        <f>MID($B$11,1,25)</f>
        <v>Masen White</v>
      </c>
      <c r="AA56" s="2" t="str">
        <f>LEFT($B$7,3)</f>
        <v>Sni</v>
      </c>
      <c r="AB56" s="2">
        <f>$C$11</f>
        <v>96</v>
      </c>
      <c r="AC56" s="1"/>
    </row>
    <row r="57" spans="1:30" ht="14.25" customHeight="1" x14ac:dyDescent="0.3">
      <c r="A57" s="1">
        <v>5</v>
      </c>
      <c r="B57" s="1"/>
      <c r="C57" s="16">
        <f t="shared" si="18"/>
        <v>0</v>
      </c>
      <c r="D57" s="1"/>
      <c r="E57" s="1"/>
      <c r="F57" s="1"/>
      <c r="G57" s="1"/>
      <c r="H57" s="1"/>
      <c r="I57" s="1"/>
      <c r="J57" s="1"/>
      <c r="K57" s="1"/>
      <c r="L57" s="1"/>
      <c r="M57" s="16">
        <f t="shared" si="19"/>
        <v>0</v>
      </c>
      <c r="N57" s="1"/>
      <c r="O57" s="1"/>
      <c r="P57" s="1"/>
      <c r="Q57" s="1"/>
      <c r="R57" s="1"/>
      <c r="S57" s="1"/>
      <c r="T57" s="1"/>
      <c r="U57" s="1"/>
      <c r="V57" s="1"/>
      <c r="W57" s="16">
        <f t="shared" si="20"/>
        <v>0</v>
      </c>
      <c r="X57" s="10"/>
      <c r="Y57" s="4">
        <v>32</v>
      </c>
      <c r="Z57" s="2" t="str">
        <f>MID($B$76,1,25)</f>
        <v>Jon Overholt</v>
      </c>
      <c r="AA57" s="2" t="str">
        <f>LEFT($B$74,3)</f>
        <v>Bla</v>
      </c>
      <c r="AB57" s="2">
        <f>$C$76</f>
        <v>97</v>
      </c>
      <c r="AC57" s="1"/>
    </row>
    <row r="58" spans="1:30" ht="14.25" customHeight="1" thickBot="1" x14ac:dyDescent="0.35">
      <c r="A58" s="1"/>
      <c r="B58" s="17" t="s">
        <v>13</v>
      </c>
      <c r="C58" s="18">
        <f>SUM(C53:C57)-MAX(C53:C57)</f>
        <v>0</v>
      </c>
      <c r="D58" s="1"/>
      <c r="E58" s="1"/>
      <c r="F58" s="1"/>
      <c r="G58" s="1" t="s">
        <v>0</v>
      </c>
      <c r="H58" s="1"/>
      <c r="I58" s="1"/>
      <c r="J58" s="1" t="s">
        <v>14</v>
      </c>
      <c r="K58" s="1"/>
      <c r="L58" s="1"/>
      <c r="M58" s="18">
        <f>SUM(M53:M57)-MAX(M53:M57)</f>
        <v>0</v>
      </c>
      <c r="N58" s="1"/>
      <c r="O58" s="1"/>
      <c r="P58" s="1"/>
      <c r="Q58" s="1"/>
      <c r="R58" s="1"/>
      <c r="S58" s="1"/>
      <c r="T58" s="1" t="s">
        <v>15</v>
      </c>
      <c r="U58" s="1"/>
      <c r="V58" s="1"/>
      <c r="W58" s="18">
        <f>SUM(W53:W57)-MAX(W53:W57)</f>
        <v>0</v>
      </c>
      <c r="X58" s="10"/>
      <c r="Y58" s="4">
        <v>33</v>
      </c>
      <c r="Z58" s="2" t="str">
        <f>MID($B$23,1,25)</f>
        <v>Quinn Miller</v>
      </c>
      <c r="AA58" s="2" t="str">
        <f>LEFT($B$21,3)</f>
        <v>Con</v>
      </c>
      <c r="AB58" s="2">
        <f>$C$23</f>
        <v>98</v>
      </c>
      <c r="AC58" s="1"/>
    </row>
    <row r="59" spans="1:30" ht="14.25" customHeight="1" x14ac:dyDescent="0.3">
      <c r="A59" s="14"/>
      <c r="B59" s="12" t="s">
        <v>23</v>
      </c>
      <c r="C59" s="14"/>
      <c r="D59" s="12"/>
      <c r="E59" s="12"/>
      <c r="F59" s="12"/>
      <c r="G59" s="12"/>
      <c r="H59" s="12"/>
      <c r="I59" s="12"/>
      <c r="J59" s="12"/>
      <c r="K59" s="12"/>
      <c r="L59" s="12"/>
      <c r="M59" s="14"/>
      <c r="N59" s="12"/>
      <c r="O59" s="12"/>
      <c r="P59" s="12"/>
      <c r="Q59" s="12"/>
      <c r="R59" s="12"/>
      <c r="S59" s="12"/>
      <c r="T59" s="12"/>
      <c r="U59" s="12"/>
      <c r="V59" s="12"/>
      <c r="W59" s="14"/>
      <c r="X59" s="10"/>
      <c r="Y59" s="4">
        <v>34</v>
      </c>
      <c r="Z59" s="2" t="str">
        <f>MID($B$67,1,25)</f>
        <v>Jack Terrell</v>
      </c>
      <c r="AA59" s="2" t="str">
        <f>LEFT($B$66,3)</f>
        <v>Can</v>
      </c>
      <c r="AB59" s="2">
        <f>$C$67</f>
        <v>100</v>
      </c>
      <c r="AC59" s="1"/>
    </row>
    <row r="60" spans="1:30" ht="14.25" customHeight="1" x14ac:dyDescent="0.3">
      <c r="A60" s="1">
        <v>1</v>
      </c>
      <c r="B60" s="1" t="s">
        <v>46</v>
      </c>
      <c r="C60" s="14">
        <f t="shared" ref="C60:C64" si="21">SUM(M60,W60)</f>
        <v>88</v>
      </c>
      <c r="D60" s="1">
        <v>3</v>
      </c>
      <c r="E60" s="1">
        <v>6</v>
      </c>
      <c r="F60" s="1">
        <v>8</v>
      </c>
      <c r="G60" s="1">
        <v>6</v>
      </c>
      <c r="H60" s="1">
        <v>4</v>
      </c>
      <c r="I60" s="1">
        <v>5</v>
      </c>
      <c r="J60" s="1">
        <v>5</v>
      </c>
      <c r="K60" s="1">
        <v>5</v>
      </c>
      <c r="L60" s="1">
        <v>6</v>
      </c>
      <c r="M60" s="14">
        <f t="shared" ref="M60:M64" si="22">SUM(D60:L60)</f>
        <v>48</v>
      </c>
      <c r="N60" s="1">
        <v>4</v>
      </c>
      <c r="O60" s="1">
        <v>5</v>
      </c>
      <c r="P60" s="1">
        <v>4</v>
      </c>
      <c r="Q60" s="1">
        <v>5</v>
      </c>
      <c r="R60" s="1">
        <v>4</v>
      </c>
      <c r="S60" s="1">
        <v>5</v>
      </c>
      <c r="T60" s="1">
        <v>3</v>
      </c>
      <c r="U60" s="1">
        <v>5</v>
      </c>
      <c r="V60" s="1">
        <v>5</v>
      </c>
      <c r="W60" s="14">
        <f t="shared" ref="W60:W64" si="23">SUM(N60:V60)</f>
        <v>40</v>
      </c>
      <c r="X60" s="10"/>
      <c r="Y60" s="4">
        <v>35</v>
      </c>
      <c r="Z60" s="2" t="str">
        <f>MID($B$17,1,25)</f>
        <v>Connor Roth</v>
      </c>
      <c r="AA60" s="2" t="str">
        <f>LEFT($B$14,3)</f>
        <v>Woo</v>
      </c>
      <c r="AB60" s="2">
        <f>$C$17</f>
        <v>100</v>
      </c>
      <c r="AC60" s="1"/>
    </row>
    <row r="61" spans="1:30" ht="14.25" customHeight="1" x14ac:dyDescent="0.3">
      <c r="A61" s="1">
        <v>2</v>
      </c>
      <c r="B61" s="1" t="s">
        <v>47</v>
      </c>
      <c r="C61" s="14">
        <f t="shared" si="21"/>
        <v>89</v>
      </c>
      <c r="D61" s="1">
        <v>5</v>
      </c>
      <c r="E61" s="1">
        <v>4</v>
      </c>
      <c r="F61" s="1">
        <v>6</v>
      </c>
      <c r="G61" s="1">
        <v>4</v>
      </c>
      <c r="H61" s="1">
        <v>3</v>
      </c>
      <c r="I61" s="1">
        <v>5</v>
      </c>
      <c r="J61" s="1">
        <v>5</v>
      </c>
      <c r="K61" s="1">
        <v>5</v>
      </c>
      <c r="L61" s="1">
        <v>9</v>
      </c>
      <c r="M61" s="14">
        <f t="shared" si="22"/>
        <v>46</v>
      </c>
      <c r="N61" s="1">
        <v>5</v>
      </c>
      <c r="O61" s="1">
        <v>4</v>
      </c>
      <c r="P61" s="1">
        <v>5</v>
      </c>
      <c r="Q61" s="1">
        <v>5</v>
      </c>
      <c r="R61" s="1">
        <v>4</v>
      </c>
      <c r="S61" s="1">
        <v>5</v>
      </c>
      <c r="T61" s="1">
        <v>4</v>
      </c>
      <c r="U61" s="1">
        <v>5</v>
      </c>
      <c r="V61" s="1">
        <v>6</v>
      </c>
      <c r="W61" s="14">
        <f t="shared" si="23"/>
        <v>43</v>
      </c>
      <c r="X61" s="10"/>
      <c r="Y61" s="4">
        <v>36</v>
      </c>
      <c r="Z61" s="2" t="str">
        <f>MID($B$16,1,25)</f>
        <v>Mason Moore</v>
      </c>
      <c r="AA61" s="2" t="str">
        <f>LEFT($B$14,3)</f>
        <v>Woo</v>
      </c>
      <c r="AB61" s="2">
        <f>$C$16</f>
        <v>100</v>
      </c>
      <c r="AC61" s="1"/>
    </row>
    <row r="62" spans="1:30" ht="14.25" customHeight="1" x14ac:dyDescent="0.3">
      <c r="A62" s="1">
        <v>3</v>
      </c>
      <c r="B62" s="1" t="s">
        <v>48</v>
      </c>
      <c r="C62" s="14">
        <f t="shared" si="21"/>
        <v>86</v>
      </c>
      <c r="D62" s="1">
        <v>3</v>
      </c>
      <c r="E62" s="1">
        <v>4</v>
      </c>
      <c r="F62" s="1">
        <v>7</v>
      </c>
      <c r="G62" s="1">
        <v>5</v>
      </c>
      <c r="H62" s="1">
        <v>3</v>
      </c>
      <c r="I62" s="1">
        <v>4</v>
      </c>
      <c r="J62" s="1">
        <v>5</v>
      </c>
      <c r="K62" s="1">
        <v>6</v>
      </c>
      <c r="L62" s="1">
        <v>6</v>
      </c>
      <c r="M62" s="14">
        <f t="shared" si="22"/>
        <v>43</v>
      </c>
      <c r="N62" s="1">
        <v>5</v>
      </c>
      <c r="O62" s="1">
        <v>4</v>
      </c>
      <c r="P62" s="1">
        <v>7</v>
      </c>
      <c r="Q62" s="1">
        <v>4</v>
      </c>
      <c r="R62" s="1">
        <v>3</v>
      </c>
      <c r="S62" s="1">
        <v>5</v>
      </c>
      <c r="T62" s="1">
        <v>5</v>
      </c>
      <c r="U62" s="1">
        <v>4</v>
      </c>
      <c r="V62" s="1">
        <v>6</v>
      </c>
      <c r="W62" s="14">
        <f t="shared" si="23"/>
        <v>43</v>
      </c>
      <c r="X62" s="10"/>
      <c r="Y62" s="4">
        <v>37</v>
      </c>
      <c r="Z62" s="2" t="str">
        <f>MID($B$15,1,25)</f>
        <v>Dylan Curvey</v>
      </c>
      <c r="AA62" s="2" t="str">
        <f>LEFT($B$14,3)</f>
        <v>Woo</v>
      </c>
      <c r="AB62" s="2">
        <f>$C$15</f>
        <v>102</v>
      </c>
      <c r="AC62" s="1"/>
    </row>
    <row r="63" spans="1:30" ht="14.25" customHeight="1" x14ac:dyDescent="0.3">
      <c r="A63" s="1">
        <v>4</v>
      </c>
      <c r="B63" s="1" t="s">
        <v>49</v>
      </c>
      <c r="C63" s="14">
        <f t="shared" si="21"/>
        <v>91</v>
      </c>
      <c r="D63" s="1">
        <v>5</v>
      </c>
      <c r="E63" s="1">
        <v>5</v>
      </c>
      <c r="F63" s="1">
        <v>5</v>
      </c>
      <c r="G63" s="1">
        <v>7</v>
      </c>
      <c r="H63" s="1">
        <v>3</v>
      </c>
      <c r="I63" s="1">
        <v>4</v>
      </c>
      <c r="J63" s="1">
        <v>4</v>
      </c>
      <c r="K63" s="1">
        <v>8</v>
      </c>
      <c r="L63" s="1">
        <v>7</v>
      </c>
      <c r="M63" s="14">
        <f t="shared" si="22"/>
        <v>48</v>
      </c>
      <c r="N63" s="1">
        <v>4</v>
      </c>
      <c r="O63" s="1">
        <v>5</v>
      </c>
      <c r="P63" s="1">
        <v>5</v>
      </c>
      <c r="Q63" s="1">
        <v>4</v>
      </c>
      <c r="R63" s="1">
        <v>5</v>
      </c>
      <c r="S63" s="1">
        <v>5</v>
      </c>
      <c r="T63" s="1">
        <v>4</v>
      </c>
      <c r="U63" s="1">
        <v>4</v>
      </c>
      <c r="V63" s="1">
        <v>7</v>
      </c>
      <c r="W63" s="14">
        <f t="shared" si="23"/>
        <v>43</v>
      </c>
      <c r="X63" s="10"/>
      <c r="Y63" s="4">
        <v>38</v>
      </c>
      <c r="Z63" s="2" t="str">
        <f>MID($B$79,1,25)</f>
        <v>Braden Gibson</v>
      </c>
      <c r="AA63" s="2" t="str">
        <f>LEFT($B$74,3)</f>
        <v>Bla</v>
      </c>
      <c r="AB63" s="2">
        <f>$C$79</f>
        <v>102</v>
      </c>
      <c r="AC63" s="1"/>
    </row>
    <row r="64" spans="1:30" ht="14.25" customHeight="1" x14ac:dyDescent="0.3">
      <c r="A64" s="1">
        <v>5</v>
      </c>
      <c r="B64" s="1" t="s">
        <v>50</v>
      </c>
      <c r="C64" s="16">
        <f t="shared" si="21"/>
        <v>91</v>
      </c>
      <c r="D64" s="1">
        <v>4</v>
      </c>
      <c r="E64" s="1">
        <v>4</v>
      </c>
      <c r="F64" s="1">
        <v>9</v>
      </c>
      <c r="G64" s="1">
        <v>6</v>
      </c>
      <c r="H64" s="1">
        <v>4</v>
      </c>
      <c r="I64" s="1">
        <v>5</v>
      </c>
      <c r="J64" s="1">
        <v>4</v>
      </c>
      <c r="K64" s="1">
        <v>5</v>
      </c>
      <c r="L64" s="1">
        <v>6</v>
      </c>
      <c r="M64" s="16">
        <f t="shared" si="22"/>
        <v>47</v>
      </c>
      <c r="N64" s="1">
        <v>5</v>
      </c>
      <c r="O64" s="1">
        <v>4</v>
      </c>
      <c r="P64" s="1">
        <v>5</v>
      </c>
      <c r="Q64" s="1">
        <v>5</v>
      </c>
      <c r="R64" s="1">
        <v>3</v>
      </c>
      <c r="S64" s="1">
        <v>8</v>
      </c>
      <c r="T64" s="1">
        <v>4</v>
      </c>
      <c r="U64" s="1">
        <v>5</v>
      </c>
      <c r="V64" s="1">
        <v>5</v>
      </c>
      <c r="W64" s="16">
        <f t="shared" si="23"/>
        <v>44</v>
      </c>
      <c r="X64" s="10"/>
      <c r="Y64" s="4">
        <v>39</v>
      </c>
      <c r="Z64" s="2" t="str">
        <f>MID($B$12,1,25)</f>
        <v>Jeffery Schaller</v>
      </c>
      <c r="AA64" s="2" t="str">
        <f>LEFT($B$7,3)</f>
        <v>Sni</v>
      </c>
      <c r="AB64" s="2">
        <f>$C$12</f>
        <v>104</v>
      </c>
      <c r="AC64" s="1"/>
      <c r="AD64" t="s">
        <v>20</v>
      </c>
    </row>
    <row r="65" spans="1:30" ht="14.25" customHeight="1" thickBot="1" x14ac:dyDescent="0.35">
      <c r="A65" s="1"/>
      <c r="B65" s="17" t="s">
        <v>13</v>
      </c>
      <c r="C65" s="18">
        <f>SUM(C60:C64)-MAX(C60:C64)</f>
        <v>354</v>
      </c>
      <c r="D65" s="1"/>
      <c r="E65" s="1"/>
      <c r="F65" s="1"/>
      <c r="G65" s="1" t="s">
        <v>0</v>
      </c>
      <c r="H65" s="1"/>
      <c r="I65" s="1"/>
      <c r="J65" s="1" t="s">
        <v>14</v>
      </c>
      <c r="K65" s="1"/>
      <c r="L65" s="1"/>
      <c r="M65" s="18">
        <f>SUM(M60:M64)-MAX(M60:M64)</f>
        <v>184</v>
      </c>
      <c r="N65" s="1"/>
      <c r="O65" s="1"/>
      <c r="P65" s="1"/>
      <c r="Q65" s="1"/>
      <c r="R65" s="1"/>
      <c r="S65" s="1"/>
      <c r="T65" s="1" t="s">
        <v>15</v>
      </c>
      <c r="U65" s="1"/>
      <c r="V65" s="1"/>
      <c r="W65" s="18">
        <f>SUM(W60:W64)-MAX(W60:W64)</f>
        <v>169</v>
      </c>
      <c r="X65" s="10"/>
      <c r="Y65" s="4">
        <v>40</v>
      </c>
      <c r="Z65" s="2" t="str">
        <f>MID($B$69,1,25)</f>
        <v>Mason McKibbon</v>
      </c>
      <c r="AA65" s="2" t="str">
        <f>LEFT($B$66,3)</f>
        <v>Can</v>
      </c>
      <c r="AB65" s="2">
        <f>$C$69</f>
        <v>105</v>
      </c>
      <c r="AC65" s="1"/>
      <c r="AD65" t="s">
        <v>21</v>
      </c>
    </row>
    <row r="66" spans="1:30" ht="14.25" customHeight="1" x14ac:dyDescent="0.3">
      <c r="A66" s="14"/>
      <c r="B66" s="12" t="s">
        <v>12</v>
      </c>
      <c r="C66" s="14"/>
      <c r="D66" s="12"/>
      <c r="E66" s="12"/>
      <c r="F66" s="12"/>
      <c r="G66" s="12"/>
      <c r="H66" s="12"/>
      <c r="I66" s="12"/>
      <c r="J66" s="12"/>
      <c r="K66" s="12"/>
      <c r="L66" s="12"/>
      <c r="M66" s="14"/>
      <c r="N66" s="12"/>
      <c r="O66" s="12"/>
      <c r="P66" s="12"/>
      <c r="Q66" s="12"/>
      <c r="R66" s="12"/>
      <c r="S66" s="12"/>
      <c r="T66" s="12"/>
      <c r="U66" s="12"/>
      <c r="V66" s="12"/>
      <c r="W66" s="14"/>
      <c r="X66" s="10"/>
      <c r="Y66" s="4">
        <v>41</v>
      </c>
      <c r="Z66" s="2" t="str">
        <f>MID($B$25,1,25)</f>
        <v>Josh Maxson</v>
      </c>
      <c r="AA66" s="2" t="str">
        <f>LEFT($B$21,3)</f>
        <v>Con</v>
      </c>
      <c r="AB66" s="2">
        <f>$C$25</f>
        <v>106</v>
      </c>
      <c r="AC66" s="1"/>
      <c r="AD66" s="21" t="s">
        <v>22</v>
      </c>
    </row>
    <row r="67" spans="1:30" ht="14.25" customHeight="1" x14ac:dyDescent="0.3">
      <c r="A67" s="1">
        <v>1</v>
      </c>
      <c r="B67" s="1" t="s">
        <v>71</v>
      </c>
      <c r="C67" s="14">
        <f t="shared" ref="C67:C71" si="24">SUM(M67,W67)</f>
        <v>100</v>
      </c>
      <c r="D67" s="1">
        <v>6</v>
      </c>
      <c r="E67" s="1">
        <v>6</v>
      </c>
      <c r="F67" s="1">
        <v>6</v>
      </c>
      <c r="G67" s="1">
        <v>5</v>
      </c>
      <c r="H67" s="1">
        <v>4</v>
      </c>
      <c r="I67" s="1">
        <v>7</v>
      </c>
      <c r="J67" s="1">
        <v>6</v>
      </c>
      <c r="K67" s="1">
        <v>7</v>
      </c>
      <c r="L67" s="1">
        <v>7</v>
      </c>
      <c r="M67" s="14">
        <f t="shared" ref="M67:M71" si="25">SUM(D67:L67)</f>
        <v>54</v>
      </c>
      <c r="N67" s="1">
        <v>4</v>
      </c>
      <c r="O67" s="1">
        <v>5</v>
      </c>
      <c r="P67" s="1">
        <v>7</v>
      </c>
      <c r="Q67" s="1">
        <v>3</v>
      </c>
      <c r="R67" s="1">
        <v>4</v>
      </c>
      <c r="S67" s="1">
        <v>8</v>
      </c>
      <c r="T67" s="1">
        <v>5</v>
      </c>
      <c r="U67" s="1">
        <v>4</v>
      </c>
      <c r="V67" s="1">
        <v>6</v>
      </c>
      <c r="W67" s="14">
        <f t="shared" ref="W67:W71" si="26">SUM(N67:V67)</f>
        <v>46</v>
      </c>
      <c r="X67" s="10"/>
      <c r="Y67" s="4">
        <v>42</v>
      </c>
      <c r="Z67" s="2" t="str">
        <f>MID($B$44,1,25)</f>
        <v>Keegan McCord</v>
      </c>
      <c r="AA67" s="2" t="str">
        <f>LEFT($B$42,3)</f>
        <v>Nor</v>
      </c>
      <c r="AB67" s="2">
        <f>$C$44</f>
        <v>108</v>
      </c>
      <c r="AC67" s="1"/>
    </row>
    <row r="68" spans="1:30" ht="14.25" customHeight="1" x14ac:dyDescent="0.3">
      <c r="A68" s="1">
        <v>2</v>
      </c>
      <c r="B68" s="1" t="s">
        <v>72</v>
      </c>
      <c r="C68" s="14">
        <f t="shared" si="24"/>
        <v>87</v>
      </c>
      <c r="D68" s="1">
        <v>5</v>
      </c>
      <c r="E68" s="1">
        <v>8</v>
      </c>
      <c r="F68" s="1">
        <v>6</v>
      </c>
      <c r="G68" s="1">
        <v>4</v>
      </c>
      <c r="H68" s="1">
        <v>4</v>
      </c>
      <c r="I68" s="1">
        <v>6</v>
      </c>
      <c r="J68" s="1">
        <v>3</v>
      </c>
      <c r="K68" s="1">
        <v>4</v>
      </c>
      <c r="L68" s="1">
        <v>5</v>
      </c>
      <c r="M68" s="14">
        <f t="shared" si="25"/>
        <v>45</v>
      </c>
      <c r="N68" s="1">
        <v>4</v>
      </c>
      <c r="O68" s="1">
        <v>4</v>
      </c>
      <c r="P68" s="1">
        <v>7</v>
      </c>
      <c r="Q68" s="1">
        <v>4</v>
      </c>
      <c r="R68" s="1">
        <v>3</v>
      </c>
      <c r="S68" s="1">
        <v>5</v>
      </c>
      <c r="T68" s="1">
        <v>5</v>
      </c>
      <c r="U68" s="1">
        <v>5</v>
      </c>
      <c r="V68" s="1">
        <v>5</v>
      </c>
      <c r="W68" s="14">
        <f t="shared" si="26"/>
        <v>42</v>
      </c>
      <c r="X68" s="10"/>
      <c r="Y68" s="4">
        <v>43</v>
      </c>
      <c r="Z68" s="2" t="str">
        <f>MID($B$43,1,25)</f>
        <v>Aiden Krugh</v>
      </c>
      <c r="AA68" s="2" t="str">
        <f>LEFT($B$42,3)</f>
        <v>Nor</v>
      </c>
      <c r="AB68" s="2">
        <f>$C$43</f>
        <v>108</v>
      </c>
      <c r="AC68" s="1"/>
    </row>
    <row r="69" spans="1:30" ht="14.25" customHeight="1" x14ac:dyDescent="0.3">
      <c r="A69" s="1">
        <v>3</v>
      </c>
      <c r="B69" s="1" t="s">
        <v>73</v>
      </c>
      <c r="C69" s="14">
        <f t="shared" si="24"/>
        <v>105</v>
      </c>
      <c r="D69" s="1">
        <v>5</v>
      </c>
      <c r="E69" s="1">
        <v>6</v>
      </c>
      <c r="F69" s="1">
        <v>6</v>
      </c>
      <c r="G69" s="1">
        <v>5</v>
      </c>
      <c r="H69" s="1">
        <v>6</v>
      </c>
      <c r="I69" s="1">
        <v>6</v>
      </c>
      <c r="J69" s="1">
        <v>6</v>
      </c>
      <c r="K69" s="1">
        <v>5</v>
      </c>
      <c r="L69" s="1">
        <v>8</v>
      </c>
      <c r="M69" s="14">
        <f t="shared" si="25"/>
        <v>53</v>
      </c>
      <c r="N69" s="1">
        <v>5</v>
      </c>
      <c r="O69" s="1">
        <v>5</v>
      </c>
      <c r="P69" s="1">
        <v>6</v>
      </c>
      <c r="Q69" s="1">
        <v>7</v>
      </c>
      <c r="R69" s="1">
        <v>5</v>
      </c>
      <c r="S69" s="1">
        <v>8</v>
      </c>
      <c r="T69" s="1">
        <v>4</v>
      </c>
      <c r="U69" s="1">
        <v>8</v>
      </c>
      <c r="V69" s="1">
        <v>4</v>
      </c>
      <c r="W69" s="14">
        <f t="shared" si="26"/>
        <v>52</v>
      </c>
      <c r="X69" s="10"/>
      <c r="Y69" s="4">
        <v>44</v>
      </c>
      <c r="Z69" s="2" t="str">
        <f>MID($B$31,1,25)</f>
        <v>Lucas Wilson</v>
      </c>
      <c r="AA69" s="2" t="str">
        <f>LEFT($B$28,3)</f>
        <v>Way</v>
      </c>
      <c r="AB69" s="2">
        <f>$C$31</f>
        <v>110</v>
      </c>
      <c r="AC69" s="1"/>
    </row>
    <row r="70" spans="1:30" ht="14.25" customHeight="1" x14ac:dyDescent="0.3">
      <c r="A70" s="1">
        <v>4</v>
      </c>
      <c r="B70" s="1" t="s">
        <v>74</v>
      </c>
      <c r="C70" s="14">
        <f t="shared" si="24"/>
        <v>96</v>
      </c>
      <c r="D70" s="1">
        <v>5</v>
      </c>
      <c r="E70" s="1">
        <v>6</v>
      </c>
      <c r="F70" s="1">
        <v>7</v>
      </c>
      <c r="G70" s="1">
        <v>6</v>
      </c>
      <c r="H70" s="1">
        <v>5</v>
      </c>
      <c r="I70" s="1">
        <v>5</v>
      </c>
      <c r="J70" s="1">
        <v>3</v>
      </c>
      <c r="K70" s="1">
        <v>5</v>
      </c>
      <c r="L70" s="1">
        <v>7</v>
      </c>
      <c r="M70" s="14">
        <f t="shared" si="25"/>
        <v>49</v>
      </c>
      <c r="N70" s="1">
        <v>6</v>
      </c>
      <c r="O70" s="1">
        <v>5</v>
      </c>
      <c r="P70" s="1">
        <v>5</v>
      </c>
      <c r="Q70" s="1">
        <v>5</v>
      </c>
      <c r="R70" s="1">
        <v>4</v>
      </c>
      <c r="S70" s="1">
        <v>5</v>
      </c>
      <c r="T70" s="1">
        <v>5</v>
      </c>
      <c r="U70" s="1">
        <v>5</v>
      </c>
      <c r="V70" s="1">
        <v>7</v>
      </c>
      <c r="W70" s="14">
        <f t="shared" si="26"/>
        <v>47</v>
      </c>
      <c r="X70" s="10"/>
      <c r="Y70" s="4">
        <v>45</v>
      </c>
      <c r="Z70" s="2" t="str">
        <f>MID($B$45,1,25)</f>
        <v>Colin Butler</v>
      </c>
      <c r="AA70" s="2" t="str">
        <f>LEFT($B$42,3)</f>
        <v>Nor</v>
      </c>
      <c r="AB70" s="2">
        <f>$C$45</f>
        <v>110</v>
      </c>
      <c r="AC70" s="1"/>
    </row>
    <row r="71" spans="1:30" ht="14.25" customHeight="1" x14ac:dyDescent="0.3">
      <c r="A71" s="1">
        <v>5</v>
      </c>
      <c r="B71" s="1" t="s">
        <v>75</v>
      </c>
      <c r="C71" s="16">
        <f t="shared" si="24"/>
        <v>96</v>
      </c>
      <c r="D71" s="1">
        <v>4</v>
      </c>
      <c r="E71" s="1">
        <v>5</v>
      </c>
      <c r="F71" s="1">
        <v>6</v>
      </c>
      <c r="G71" s="1">
        <v>8</v>
      </c>
      <c r="H71" s="1">
        <v>5</v>
      </c>
      <c r="I71" s="1">
        <v>5</v>
      </c>
      <c r="J71" s="1">
        <v>3</v>
      </c>
      <c r="K71" s="1">
        <v>5</v>
      </c>
      <c r="L71" s="1">
        <v>5</v>
      </c>
      <c r="M71" s="16">
        <f t="shared" si="25"/>
        <v>46</v>
      </c>
      <c r="N71" s="1">
        <v>5</v>
      </c>
      <c r="O71" s="1">
        <v>4</v>
      </c>
      <c r="P71" s="1">
        <v>6</v>
      </c>
      <c r="Q71" s="1">
        <v>4</v>
      </c>
      <c r="R71" s="1">
        <v>6</v>
      </c>
      <c r="S71" s="1">
        <v>8</v>
      </c>
      <c r="T71" s="1">
        <v>4</v>
      </c>
      <c r="U71" s="1">
        <v>4</v>
      </c>
      <c r="V71" s="1">
        <v>9</v>
      </c>
      <c r="W71" s="16">
        <f t="shared" si="26"/>
        <v>50</v>
      </c>
      <c r="X71" s="10"/>
      <c r="Y71" s="4">
        <v>46</v>
      </c>
      <c r="Z71" s="2" t="str">
        <f>MID($B$19,1,25)</f>
        <v>Braden Smith</v>
      </c>
      <c r="AA71" s="2" t="str">
        <f>LEFT($B$14,3)</f>
        <v>Woo</v>
      </c>
      <c r="AB71" s="2">
        <f>$C$19</f>
        <v>111</v>
      </c>
      <c r="AC71" s="1"/>
    </row>
    <row r="72" spans="1:30" ht="14.25" customHeight="1" thickBot="1" x14ac:dyDescent="0.35">
      <c r="A72" s="1"/>
      <c r="B72" s="17" t="s">
        <v>13</v>
      </c>
      <c r="C72" s="18">
        <f>SUM(C67:C71)-MAX(C67:C71)</f>
        <v>379</v>
      </c>
      <c r="D72" s="1"/>
      <c r="E72" s="1"/>
      <c r="F72" s="1"/>
      <c r="G72" s="1" t="s">
        <v>0</v>
      </c>
      <c r="H72" s="1"/>
      <c r="I72" s="1"/>
      <c r="J72" s="1" t="s">
        <v>14</v>
      </c>
      <c r="K72" s="1"/>
      <c r="L72" s="1"/>
      <c r="M72" s="18">
        <f>SUM(M67:M71)-MAX(M67:M71)</f>
        <v>193</v>
      </c>
      <c r="N72" s="1"/>
      <c r="O72" s="1"/>
      <c r="P72" s="1"/>
      <c r="Q72" s="1"/>
      <c r="R72" s="1"/>
      <c r="S72" s="1"/>
      <c r="T72" s="1" t="s">
        <v>15</v>
      </c>
      <c r="U72" s="1"/>
      <c r="V72" s="1"/>
      <c r="W72" s="18">
        <f>SUM(W67:W71)-MAX(W67:W71)</f>
        <v>185</v>
      </c>
      <c r="X72" s="10"/>
      <c r="Y72" s="4">
        <v>47</v>
      </c>
      <c r="Z72" s="2" t="str">
        <f>MID($B$32,1,25)</f>
        <v>Adrian Ramirez</v>
      </c>
      <c r="AA72" s="2" t="str">
        <f>LEFT($B$28,3)</f>
        <v>Way</v>
      </c>
      <c r="AB72" s="2">
        <f>$C$32</f>
        <v>112</v>
      </c>
      <c r="AC72" s="1"/>
    </row>
    <row r="73" spans="1:30" ht="14.25" customHeight="1" x14ac:dyDescent="0.3">
      <c r="C73" s="5"/>
      <c r="X73" s="3"/>
      <c r="Y73" s="4">
        <v>48</v>
      </c>
      <c r="Z73" s="2" t="str">
        <f>MID($B$37,1,25)</f>
        <v>Karrington Cooper</v>
      </c>
      <c r="AA73" s="2" t="str">
        <f>LEFT($B$35,3)</f>
        <v>New</v>
      </c>
      <c r="AB73" s="2">
        <f>$C$37</f>
        <v>112</v>
      </c>
    </row>
    <row r="74" spans="1:30" ht="14.25" customHeight="1" x14ac:dyDescent="0.3">
      <c r="A74" s="14"/>
      <c r="B74" s="12" t="s">
        <v>33</v>
      </c>
      <c r="C74" s="14"/>
      <c r="D74" s="12"/>
      <c r="E74" s="12"/>
      <c r="F74" s="12"/>
      <c r="G74" s="12"/>
      <c r="H74" s="12"/>
      <c r="I74" s="12"/>
      <c r="J74" s="12"/>
      <c r="K74" s="12"/>
      <c r="L74" s="12"/>
      <c r="M74" s="14"/>
      <c r="N74" s="12"/>
      <c r="O74" s="12"/>
      <c r="P74" s="12"/>
      <c r="Q74" s="12"/>
      <c r="R74" s="12"/>
      <c r="S74" s="12"/>
      <c r="T74" s="12"/>
      <c r="U74" s="12"/>
      <c r="V74" s="12"/>
      <c r="W74" s="14"/>
      <c r="X74" s="10"/>
      <c r="Y74" s="4">
        <v>49</v>
      </c>
      <c r="Z74" s="2" t="str">
        <f>MID($B$36,1,25)</f>
        <v>Patryk Johnson</v>
      </c>
      <c r="AA74" s="2" t="str">
        <f>LEFT($B$35,3)</f>
        <v>New</v>
      </c>
      <c r="AB74" s="2">
        <f>$C$36</f>
        <v>113</v>
      </c>
    </row>
    <row r="75" spans="1:30" ht="14.25" customHeight="1" x14ac:dyDescent="0.3">
      <c r="A75" s="1">
        <v>1</v>
      </c>
      <c r="B75" s="1" t="s">
        <v>66</v>
      </c>
      <c r="C75" s="14">
        <f t="shared" ref="C75:C79" si="27">SUM(M75,W75)</f>
        <v>70</v>
      </c>
      <c r="D75">
        <v>6</v>
      </c>
      <c r="E75">
        <v>3</v>
      </c>
      <c r="F75">
        <v>5</v>
      </c>
      <c r="G75">
        <v>4</v>
      </c>
      <c r="H75">
        <v>3</v>
      </c>
      <c r="I75">
        <v>4</v>
      </c>
      <c r="J75">
        <v>2</v>
      </c>
      <c r="K75">
        <v>4</v>
      </c>
      <c r="L75">
        <v>5</v>
      </c>
      <c r="M75" s="14">
        <f t="shared" ref="M75:M79" si="28">SUM(D75:L75)</f>
        <v>36</v>
      </c>
      <c r="N75" s="1">
        <v>4</v>
      </c>
      <c r="O75" s="1">
        <v>3</v>
      </c>
      <c r="P75" s="1">
        <v>4</v>
      </c>
      <c r="Q75" s="1">
        <v>4</v>
      </c>
      <c r="R75" s="1">
        <v>3</v>
      </c>
      <c r="S75" s="1">
        <v>4</v>
      </c>
      <c r="T75" s="1">
        <v>3</v>
      </c>
      <c r="U75" s="1">
        <v>4</v>
      </c>
      <c r="V75" s="1">
        <v>5</v>
      </c>
      <c r="W75" s="14">
        <f t="shared" ref="W75:W79" si="29">SUM(N75:V75)</f>
        <v>34</v>
      </c>
      <c r="X75" s="10"/>
      <c r="Y75" s="4">
        <v>50</v>
      </c>
      <c r="Z75" s="2" t="str">
        <f>MID($B$18,1,25)</f>
        <v>Carter Fleek</v>
      </c>
      <c r="AA75" s="2" t="str">
        <f>LEFT($B$14,3)</f>
        <v>Woo</v>
      </c>
      <c r="AB75" s="2">
        <f>$C$18</f>
        <v>114</v>
      </c>
    </row>
    <row r="76" spans="1:30" ht="14.25" customHeight="1" x14ac:dyDescent="0.3">
      <c r="A76" s="1">
        <v>2</v>
      </c>
      <c r="B76" s="1" t="s">
        <v>67</v>
      </c>
      <c r="C76" s="14">
        <f t="shared" si="27"/>
        <v>97</v>
      </c>
      <c r="D76" s="1">
        <v>5</v>
      </c>
      <c r="E76" s="1">
        <v>4</v>
      </c>
      <c r="F76" s="1">
        <v>9</v>
      </c>
      <c r="G76" s="1">
        <v>8</v>
      </c>
      <c r="H76" s="1">
        <v>5</v>
      </c>
      <c r="I76" s="1">
        <v>4</v>
      </c>
      <c r="J76" s="1">
        <v>3</v>
      </c>
      <c r="K76" s="1">
        <v>8</v>
      </c>
      <c r="L76" s="1">
        <v>9</v>
      </c>
      <c r="M76" s="14">
        <f t="shared" si="28"/>
        <v>55</v>
      </c>
      <c r="N76" s="1">
        <v>4</v>
      </c>
      <c r="O76" s="1">
        <v>4</v>
      </c>
      <c r="P76" s="1">
        <v>5</v>
      </c>
      <c r="Q76" s="1">
        <v>4</v>
      </c>
      <c r="R76" s="1">
        <v>8</v>
      </c>
      <c r="S76" s="1">
        <v>4</v>
      </c>
      <c r="T76" s="1">
        <v>4</v>
      </c>
      <c r="U76" s="1">
        <v>4</v>
      </c>
      <c r="V76" s="1">
        <v>5</v>
      </c>
      <c r="W76" s="14">
        <f t="shared" si="29"/>
        <v>42</v>
      </c>
      <c r="X76" s="10"/>
      <c r="Y76" s="4">
        <v>51</v>
      </c>
      <c r="Z76" s="2" t="str">
        <f>MID($B$24,1,25)</f>
        <v>Clayton Goodman</v>
      </c>
      <c r="AA76" s="2" t="str">
        <f>LEFT($B$21,3)</f>
        <v>Con</v>
      </c>
      <c r="AB76" s="2">
        <f>$C$24</f>
        <v>116</v>
      </c>
    </row>
    <row r="77" spans="1:30" ht="14.25" customHeight="1" x14ac:dyDescent="0.3">
      <c r="A77" s="1">
        <v>3</v>
      </c>
      <c r="B77" s="1" t="s">
        <v>68</v>
      </c>
      <c r="C77" s="14">
        <f t="shared" si="27"/>
        <v>95</v>
      </c>
      <c r="D77" s="1">
        <v>5</v>
      </c>
      <c r="E77" s="1">
        <v>5</v>
      </c>
      <c r="F77" s="1">
        <v>7</v>
      </c>
      <c r="G77" s="1">
        <v>5</v>
      </c>
      <c r="H77" s="1">
        <v>4</v>
      </c>
      <c r="I77" s="1">
        <v>5</v>
      </c>
      <c r="J77" s="1">
        <v>5</v>
      </c>
      <c r="K77" s="1">
        <v>6</v>
      </c>
      <c r="L77" s="1">
        <v>7</v>
      </c>
      <c r="M77" s="14">
        <f t="shared" si="28"/>
        <v>49</v>
      </c>
      <c r="N77" s="1">
        <v>5</v>
      </c>
      <c r="O77" s="1">
        <v>4</v>
      </c>
      <c r="P77" s="1">
        <v>7</v>
      </c>
      <c r="Q77" s="1">
        <v>5</v>
      </c>
      <c r="R77" s="1">
        <v>6</v>
      </c>
      <c r="S77" s="1">
        <v>4</v>
      </c>
      <c r="T77" s="1">
        <v>5</v>
      </c>
      <c r="U77" s="1">
        <v>5</v>
      </c>
      <c r="V77" s="1">
        <v>5</v>
      </c>
      <c r="W77" s="14">
        <f t="shared" si="29"/>
        <v>46</v>
      </c>
      <c r="X77" s="10"/>
      <c r="Y77" s="4">
        <v>52</v>
      </c>
      <c r="Z77" s="2" t="str">
        <f>MID($B$26,1,25)</f>
        <v>Gavin Rekeweg</v>
      </c>
      <c r="AA77" s="2" t="str">
        <f>LEFT($B$21,3)</f>
        <v>Con</v>
      </c>
      <c r="AB77" s="2">
        <f>$C$26</f>
        <v>116</v>
      </c>
    </row>
    <row r="78" spans="1:30" ht="14.25" customHeight="1" x14ac:dyDescent="0.3">
      <c r="A78" s="1">
        <v>4</v>
      </c>
      <c r="B78" s="1" t="s">
        <v>69</v>
      </c>
      <c r="C78" s="14">
        <f t="shared" si="27"/>
        <v>86</v>
      </c>
      <c r="D78" s="1">
        <v>5</v>
      </c>
      <c r="E78" s="1">
        <v>4</v>
      </c>
      <c r="F78" s="1">
        <v>6</v>
      </c>
      <c r="G78" s="1">
        <v>4</v>
      </c>
      <c r="H78" s="1">
        <v>4</v>
      </c>
      <c r="I78" s="1">
        <v>4</v>
      </c>
      <c r="J78" s="1">
        <v>4</v>
      </c>
      <c r="K78" s="1">
        <v>5</v>
      </c>
      <c r="L78" s="1">
        <v>6</v>
      </c>
      <c r="M78" s="14">
        <f t="shared" si="28"/>
        <v>42</v>
      </c>
      <c r="N78" s="1">
        <v>4</v>
      </c>
      <c r="O78" s="1">
        <v>4</v>
      </c>
      <c r="P78" s="1">
        <v>5</v>
      </c>
      <c r="Q78" s="1">
        <v>6</v>
      </c>
      <c r="R78" s="1">
        <v>5</v>
      </c>
      <c r="S78" s="1">
        <v>6</v>
      </c>
      <c r="T78" s="1">
        <v>4</v>
      </c>
      <c r="U78" s="1">
        <v>4</v>
      </c>
      <c r="V78" s="1">
        <v>6</v>
      </c>
      <c r="W78" s="14">
        <f t="shared" si="29"/>
        <v>44</v>
      </c>
      <c r="X78" s="10"/>
      <c r="Y78" s="4">
        <v>53</v>
      </c>
      <c r="Z78" s="2" t="str">
        <f>MID($B$9,1,25)</f>
        <v>Hunter Schenkel</v>
      </c>
      <c r="AA78" s="2" t="str">
        <f>LEFT($B$7,3)</f>
        <v>Sni</v>
      </c>
      <c r="AB78" s="2">
        <f>$C$8</f>
        <v>118</v>
      </c>
    </row>
    <row r="79" spans="1:30" ht="14.25" customHeight="1" x14ac:dyDescent="0.3">
      <c r="A79" s="1">
        <v>5</v>
      </c>
      <c r="B79" s="1" t="s">
        <v>70</v>
      </c>
      <c r="C79" s="16">
        <f t="shared" si="27"/>
        <v>102</v>
      </c>
      <c r="D79" s="1">
        <v>5</v>
      </c>
      <c r="E79" s="1">
        <v>4</v>
      </c>
      <c r="F79" s="1">
        <v>10</v>
      </c>
      <c r="G79" s="1">
        <v>7</v>
      </c>
      <c r="H79" s="1">
        <v>4</v>
      </c>
      <c r="I79" s="1">
        <v>6</v>
      </c>
      <c r="J79" s="1">
        <v>4</v>
      </c>
      <c r="K79" s="1">
        <v>8</v>
      </c>
      <c r="L79" s="1">
        <v>7</v>
      </c>
      <c r="M79" s="16">
        <f t="shared" si="28"/>
        <v>55</v>
      </c>
      <c r="N79" s="1">
        <v>6</v>
      </c>
      <c r="O79" s="1">
        <v>4</v>
      </c>
      <c r="P79" s="1">
        <v>5</v>
      </c>
      <c r="Q79" s="1">
        <v>6</v>
      </c>
      <c r="R79" s="1">
        <v>5</v>
      </c>
      <c r="S79" s="1">
        <v>5</v>
      </c>
      <c r="T79" s="1">
        <v>5</v>
      </c>
      <c r="U79" s="1">
        <v>4</v>
      </c>
      <c r="V79" s="1">
        <v>7</v>
      </c>
      <c r="W79" s="16">
        <f t="shared" si="29"/>
        <v>47</v>
      </c>
      <c r="X79" s="10"/>
      <c r="Y79" s="4">
        <v>54</v>
      </c>
      <c r="Z79" s="2" t="str">
        <f>MID($B$38,1,25)</f>
        <v>Talan Turner</v>
      </c>
      <c r="AA79" s="2" t="str">
        <f>LEFT($B$35,3)</f>
        <v>New</v>
      </c>
      <c r="AB79" s="2">
        <f>$C$38</f>
        <v>118</v>
      </c>
    </row>
    <row r="80" spans="1:30" ht="14.25" customHeight="1" thickBot="1" x14ac:dyDescent="0.35">
      <c r="A80" s="1"/>
      <c r="B80" s="17" t="s">
        <v>13</v>
      </c>
      <c r="C80" s="18">
        <f>SUM(C75:C79)-MAX(C75:C79)</f>
        <v>348</v>
      </c>
      <c r="D80" s="1"/>
      <c r="E80" s="1"/>
      <c r="F80" s="1"/>
      <c r="G80" s="1" t="s">
        <v>0</v>
      </c>
      <c r="H80" s="1"/>
      <c r="I80" s="1"/>
      <c r="J80" s="1" t="s">
        <v>14</v>
      </c>
      <c r="K80" s="1"/>
      <c r="L80" s="1"/>
      <c r="M80" s="18">
        <f>SUM(M75:M79)-MAX(M75:M79)</f>
        <v>182</v>
      </c>
      <c r="N80" s="1"/>
      <c r="O80" s="1"/>
      <c r="P80" s="1"/>
      <c r="Q80" s="1"/>
      <c r="R80" s="1"/>
      <c r="S80" s="1"/>
      <c r="T80" s="1" t="s">
        <v>15</v>
      </c>
      <c r="U80" s="1"/>
      <c r="V80" s="1"/>
      <c r="W80" s="18">
        <f>SUM(W75:W79)-MAX(W75:W79)</f>
        <v>166</v>
      </c>
      <c r="X80" s="10"/>
      <c r="Y80" s="4">
        <v>55</v>
      </c>
      <c r="Z80" s="2" t="str">
        <f>MID($B$33,1,25)</f>
        <v>Keanu Sims</v>
      </c>
      <c r="AA80" s="2" t="str">
        <f>LEFT($B$28,3)</f>
        <v>Way</v>
      </c>
      <c r="AB80" s="2">
        <f>$C$33</f>
        <v>118</v>
      </c>
    </row>
    <row r="81" spans="1:28" ht="14.25" customHeight="1" x14ac:dyDescent="0.3">
      <c r="A81" s="14"/>
      <c r="B81" s="12" t="s">
        <v>25</v>
      </c>
      <c r="C81" s="14"/>
      <c r="D81" s="12"/>
      <c r="E81" s="12"/>
      <c r="F81" s="12"/>
      <c r="G81" s="12"/>
      <c r="H81" s="12"/>
      <c r="I81" s="12"/>
      <c r="J81" s="12"/>
      <c r="K81" s="12"/>
      <c r="L81" s="12"/>
      <c r="M81" s="14"/>
      <c r="N81" s="12"/>
      <c r="O81" s="12"/>
      <c r="P81" s="12"/>
      <c r="Q81" s="12"/>
      <c r="R81" s="12"/>
      <c r="S81" s="12"/>
      <c r="T81" s="12"/>
      <c r="U81" s="12"/>
      <c r="V81" s="12"/>
      <c r="W81" s="14"/>
      <c r="X81" s="10"/>
      <c r="Y81" s="4">
        <v>56</v>
      </c>
      <c r="Z81" s="2" t="str">
        <f>MID($B$53,1,25)</f>
        <v>Sam Plumb</v>
      </c>
      <c r="AA81" s="2" t="str">
        <f>LEFT($B$52,3)</f>
        <v>Sou</v>
      </c>
      <c r="AB81" s="2">
        <f>$C$53</f>
        <v>119</v>
      </c>
    </row>
    <row r="82" spans="1:28" ht="14.25" customHeight="1" x14ac:dyDescent="0.3">
      <c r="A82" s="1">
        <v>1</v>
      </c>
      <c r="B82" s="1" t="s">
        <v>76</v>
      </c>
      <c r="C82" s="14">
        <f t="shared" ref="C82:C86" si="30">SUM(M82,W82)</f>
        <v>84</v>
      </c>
      <c r="D82" s="1">
        <v>5</v>
      </c>
      <c r="E82" s="1">
        <v>6</v>
      </c>
      <c r="F82" s="1">
        <v>5</v>
      </c>
      <c r="G82" s="1">
        <v>5</v>
      </c>
      <c r="H82" s="1">
        <v>5</v>
      </c>
      <c r="I82" s="1">
        <v>5</v>
      </c>
      <c r="J82" s="1">
        <v>3</v>
      </c>
      <c r="K82" s="1">
        <v>4</v>
      </c>
      <c r="L82" s="1">
        <v>4</v>
      </c>
      <c r="M82" s="14">
        <f t="shared" ref="M82:M86" si="31">SUM(D82:L82)</f>
        <v>42</v>
      </c>
      <c r="N82" s="1">
        <v>4</v>
      </c>
      <c r="O82" s="1">
        <v>5</v>
      </c>
      <c r="P82" s="1">
        <v>5</v>
      </c>
      <c r="Q82" s="1">
        <v>6</v>
      </c>
      <c r="R82" s="1">
        <v>4</v>
      </c>
      <c r="S82" s="1">
        <v>5</v>
      </c>
      <c r="T82" s="1">
        <v>2</v>
      </c>
      <c r="U82" s="1">
        <v>5</v>
      </c>
      <c r="V82" s="1">
        <v>6</v>
      </c>
      <c r="W82" s="14">
        <f t="shared" ref="W82:W86" si="32">SUM(N82:V82)</f>
        <v>42</v>
      </c>
      <c r="X82" s="10"/>
      <c r="Y82" s="4">
        <v>57</v>
      </c>
      <c r="Z82" s="2" t="str">
        <f>MID($B$39,1,25)</f>
        <v>Will Graves</v>
      </c>
      <c r="AA82" s="2" t="str">
        <f>LEFT($B$35,3)</f>
        <v>New</v>
      </c>
      <c r="AB82" s="2">
        <f>$C$39</f>
        <v>119</v>
      </c>
    </row>
    <row r="83" spans="1:28" ht="14.25" customHeight="1" x14ac:dyDescent="0.3">
      <c r="A83" s="1">
        <v>2</v>
      </c>
      <c r="B83" s="1" t="s">
        <v>77</v>
      </c>
      <c r="C83" s="14">
        <f t="shared" si="30"/>
        <v>89</v>
      </c>
      <c r="D83" s="1">
        <v>4</v>
      </c>
      <c r="E83" s="1">
        <v>4</v>
      </c>
      <c r="F83" s="1">
        <v>7</v>
      </c>
      <c r="G83" s="1">
        <v>7</v>
      </c>
      <c r="H83" s="1">
        <v>4</v>
      </c>
      <c r="I83" s="1">
        <v>5</v>
      </c>
      <c r="J83" s="1">
        <v>4</v>
      </c>
      <c r="K83" s="1">
        <v>4</v>
      </c>
      <c r="L83" s="1">
        <v>5</v>
      </c>
      <c r="M83" s="14">
        <f t="shared" si="31"/>
        <v>44</v>
      </c>
      <c r="N83" s="1">
        <v>6</v>
      </c>
      <c r="O83" s="1">
        <v>5</v>
      </c>
      <c r="P83" s="1">
        <v>4</v>
      </c>
      <c r="Q83" s="1">
        <v>5</v>
      </c>
      <c r="R83" s="1">
        <v>4</v>
      </c>
      <c r="S83" s="1">
        <v>4</v>
      </c>
      <c r="T83" s="1">
        <v>6</v>
      </c>
      <c r="U83" s="1">
        <v>5</v>
      </c>
      <c r="V83" s="1">
        <v>6</v>
      </c>
      <c r="W83" s="14">
        <f t="shared" si="32"/>
        <v>45</v>
      </c>
      <c r="X83" s="10"/>
      <c r="Y83" s="4">
        <v>58</v>
      </c>
      <c r="Z83" s="2" t="str">
        <f>MID($B$46,1,25)</f>
        <v>Nigel McFarren</v>
      </c>
      <c r="AA83" s="2" t="str">
        <f>LEFT($B$42,3)</f>
        <v>Nor</v>
      </c>
      <c r="AB83" s="2">
        <f>$C$46</f>
        <v>120</v>
      </c>
    </row>
    <row r="84" spans="1:28" ht="14.25" customHeight="1" x14ac:dyDescent="0.3">
      <c r="A84" s="1">
        <v>3</v>
      </c>
      <c r="B84" s="1" t="s">
        <v>78</v>
      </c>
      <c r="C84" s="14">
        <f t="shared" si="30"/>
        <v>94</v>
      </c>
      <c r="D84" s="1">
        <v>5</v>
      </c>
      <c r="E84" s="1">
        <v>5</v>
      </c>
      <c r="F84" s="1">
        <v>7</v>
      </c>
      <c r="G84" s="1">
        <v>4</v>
      </c>
      <c r="H84" s="1">
        <v>3</v>
      </c>
      <c r="I84" s="1">
        <v>4</v>
      </c>
      <c r="J84" s="1">
        <v>5</v>
      </c>
      <c r="K84" s="1">
        <v>4</v>
      </c>
      <c r="L84" s="1">
        <v>6</v>
      </c>
      <c r="M84" s="14">
        <f t="shared" si="31"/>
        <v>43</v>
      </c>
      <c r="N84" s="1">
        <v>6</v>
      </c>
      <c r="O84" s="1">
        <v>4</v>
      </c>
      <c r="P84" s="1">
        <v>5</v>
      </c>
      <c r="Q84" s="1">
        <v>6</v>
      </c>
      <c r="R84" s="1">
        <v>4</v>
      </c>
      <c r="S84" s="1">
        <v>7</v>
      </c>
      <c r="T84" s="1">
        <v>5</v>
      </c>
      <c r="U84" s="1">
        <v>6</v>
      </c>
      <c r="V84" s="1">
        <v>8</v>
      </c>
      <c r="W84" s="14">
        <f t="shared" si="32"/>
        <v>51</v>
      </c>
      <c r="X84" s="10"/>
      <c r="Y84" s="4">
        <v>59</v>
      </c>
      <c r="Z84" s="2" t="str">
        <f>MID($B$30,1,25)</f>
        <v>Isaac Nichols</v>
      </c>
      <c r="AA84" s="2" t="str">
        <f>LEFT($B$28,3)</f>
        <v>Way</v>
      </c>
      <c r="AB84" s="2">
        <f>$C$30</f>
        <v>121</v>
      </c>
    </row>
    <row r="85" spans="1:28" ht="14.25" customHeight="1" x14ac:dyDescent="0.3">
      <c r="A85" s="1">
        <v>4</v>
      </c>
      <c r="B85" s="1" t="s">
        <v>79</v>
      </c>
      <c r="C85" s="14">
        <f t="shared" si="30"/>
        <v>86</v>
      </c>
      <c r="D85" s="1">
        <v>5</v>
      </c>
      <c r="E85" s="1">
        <v>6</v>
      </c>
      <c r="F85" s="1">
        <v>7</v>
      </c>
      <c r="G85" s="1">
        <v>5</v>
      </c>
      <c r="H85" s="1">
        <v>4</v>
      </c>
      <c r="I85" s="1">
        <v>4</v>
      </c>
      <c r="J85" s="1">
        <v>3</v>
      </c>
      <c r="K85" s="1">
        <v>4</v>
      </c>
      <c r="L85" s="1">
        <v>5</v>
      </c>
      <c r="M85" s="14">
        <f t="shared" si="31"/>
        <v>43</v>
      </c>
      <c r="N85" s="1">
        <v>4</v>
      </c>
      <c r="O85" s="1">
        <v>5</v>
      </c>
      <c r="P85" s="1">
        <v>5</v>
      </c>
      <c r="Q85" s="1">
        <v>5</v>
      </c>
      <c r="R85" s="1">
        <v>4</v>
      </c>
      <c r="S85" s="1">
        <v>6</v>
      </c>
      <c r="T85" s="1">
        <v>4</v>
      </c>
      <c r="U85" s="1">
        <v>5</v>
      </c>
      <c r="V85" s="1">
        <v>5</v>
      </c>
      <c r="W85" s="14">
        <f t="shared" si="32"/>
        <v>43</v>
      </c>
      <c r="X85" s="10"/>
      <c r="Y85" s="4">
        <v>60</v>
      </c>
      <c r="Z85" s="2" t="str">
        <f>MID($B$47,1,25)</f>
        <v>Donovan Morgan</v>
      </c>
      <c r="AA85" s="2" t="str">
        <f>LEFT($B$42,3)</f>
        <v>Nor</v>
      </c>
      <c r="AB85" s="2">
        <f>$C$47</f>
        <v>121</v>
      </c>
    </row>
    <row r="86" spans="1:28" ht="14.25" customHeight="1" x14ac:dyDescent="0.3">
      <c r="A86" s="1">
        <v>5</v>
      </c>
      <c r="B86" s="1" t="s">
        <v>80</v>
      </c>
      <c r="C86" s="16">
        <f t="shared" si="30"/>
        <v>93</v>
      </c>
      <c r="D86" s="1">
        <v>5</v>
      </c>
      <c r="E86" s="1">
        <v>4</v>
      </c>
      <c r="F86" s="1">
        <v>7</v>
      </c>
      <c r="G86" s="1">
        <v>5</v>
      </c>
      <c r="H86" s="1">
        <v>2</v>
      </c>
      <c r="I86" s="1">
        <v>4</v>
      </c>
      <c r="J86" s="1">
        <v>3</v>
      </c>
      <c r="K86" s="1">
        <v>8</v>
      </c>
      <c r="L86" s="1">
        <v>7</v>
      </c>
      <c r="M86" s="16">
        <f t="shared" si="31"/>
        <v>45</v>
      </c>
      <c r="N86" s="1">
        <v>6</v>
      </c>
      <c r="O86" s="1">
        <v>5</v>
      </c>
      <c r="P86" s="1">
        <v>6</v>
      </c>
      <c r="Q86" s="1">
        <v>4</v>
      </c>
      <c r="R86" s="1">
        <v>6</v>
      </c>
      <c r="S86" s="1">
        <v>5</v>
      </c>
      <c r="T86" s="1">
        <v>4</v>
      </c>
      <c r="U86" s="1">
        <v>6</v>
      </c>
      <c r="V86" s="1">
        <v>6</v>
      </c>
      <c r="W86" s="16">
        <f t="shared" si="32"/>
        <v>48</v>
      </c>
      <c r="X86" s="10"/>
      <c r="Y86" s="4">
        <v>61</v>
      </c>
      <c r="Z86" s="2" t="str">
        <f>MID($B$40,1,25)</f>
        <v>Gavin Stier</v>
      </c>
      <c r="AA86" s="2" t="str">
        <f>LEFT($B$35,3)</f>
        <v>New</v>
      </c>
      <c r="AB86" s="2">
        <f>$C$40</f>
        <v>138</v>
      </c>
    </row>
    <row r="87" spans="1:28" ht="14.25" customHeight="1" thickBot="1" x14ac:dyDescent="0.35">
      <c r="A87" s="1"/>
      <c r="B87" s="17" t="s">
        <v>13</v>
      </c>
      <c r="C87" s="18">
        <f>SUM(C82:C86)-MAX(C82:C86)</f>
        <v>352</v>
      </c>
      <c r="D87" s="1"/>
      <c r="E87" s="1"/>
      <c r="F87" s="1"/>
      <c r="G87" s="1" t="s">
        <v>0</v>
      </c>
      <c r="H87" s="1"/>
      <c r="I87" s="1"/>
      <c r="J87" s="1" t="s">
        <v>14</v>
      </c>
      <c r="K87" s="1"/>
      <c r="L87" s="1"/>
      <c r="M87" s="18">
        <f>SUM(M82:M86)-MAX(M82:M86)</f>
        <v>172</v>
      </c>
      <c r="N87" s="1"/>
      <c r="O87" s="1"/>
      <c r="P87" s="1"/>
      <c r="Q87" s="1"/>
      <c r="R87" s="1"/>
      <c r="S87" s="1"/>
      <c r="T87" s="1" t="s">
        <v>15</v>
      </c>
      <c r="U87" s="1"/>
      <c r="V87" s="1"/>
      <c r="W87" s="18">
        <f>SUM(W82:W86)-MAX(W82:W86)</f>
        <v>178</v>
      </c>
      <c r="X87" s="10"/>
      <c r="Y87" s="4">
        <v>62</v>
      </c>
    </row>
    <row r="88" spans="1:28" ht="14.25" customHeight="1" x14ac:dyDescent="0.3">
      <c r="A88" s="1"/>
      <c r="B88" s="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0"/>
      <c r="Y88" s="4">
        <v>63</v>
      </c>
      <c r="Z88" s="2"/>
      <c r="AA88" s="2"/>
      <c r="AB88" s="2"/>
    </row>
    <row r="89" spans="1:28" ht="14.25" customHeight="1" x14ac:dyDescent="0.3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10"/>
      <c r="Y89" s="4">
        <v>64</v>
      </c>
      <c r="Z89" s="2"/>
      <c r="AA89" s="2"/>
      <c r="AB89" s="2"/>
    </row>
    <row r="90" spans="1:28" ht="14.25" customHeight="1" x14ac:dyDescent="0.3">
      <c r="A90" s="1"/>
      <c r="B90" s="2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10"/>
      <c r="Y90" s="4">
        <v>65</v>
      </c>
      <c r="Z90" s="2"/>
      <c r="AA90" s="2"/>
      <c r="AB90" s="2"/>
    </row>
    <row r="91" spans="1:28" ht="14.25" customHeight="1" x14ac:dyDescent="0.3">
      <c r="A91" s="14"/>
      <c r="B91" s="12" t="s">
        <v>16</v>
      </c>
      <c r="C91" s="14"/>
      <c r="D91" s="12"/>
      <c r="E91" s="12"/>
      <c r="F91" s="12"/>
      <c r="G91" s="12"/>
      <c r="H91" s="12"/>
      <c r="I91" s="12"/>
      <c r="J91" s="12"/>
      <c r="K91" s="12"/>
      <c r="L91" s="12"/>
      <c r="M91" s="14"/>
      <c r="N91" s="12"/>
      <c r="O91" s="12"/>
      <c r="P91" s="12"/>
      <c r="Q91" s="12"/>
      <c r="R91" s="12"/>
      <c r="S91" s="12"/>
      <c r="T91" s="12"/>
      <c r="U91" s="12"/>
      <c r="V91" s="12"/>
      <c r="W91" s="14"/>
      <c r="X91" s="10"/>
      <c r="Y91" s="4">
        <v>66</v>
      </c>
      <c r="Z91" s="2"/>
      <c r="AA91" s="2"/>
      <c r="AB91" s="2"/>
    </row>
    <row r="92" spans="1:28" ht="14.25" customHeight="1" x14ac:dyDescent="0.3">
      <c r="A92" s="1">
        <v>1</v>
      </c>
      <c r="B92" s="1" t="s">
        <v>41</v>
      </c>
      <c r="C92" s="14">
        <f t="shared" ref="C92:C96" si="33">SUM(M92,W92)</f>
        <v>69</v>
      </c>
      <c r="D92" s="1">
        <v>4</v>
      </c>
      <c r="E92" s="1">
        <v>3</v>
      </c>
      <c r="F92" s="1">
        <v>5</v>
      </c>
      <c r="G92" s="1">
        <v>5</v>
      </c>
      <c r="H92" s="1">
        <v>3</v>
      </c>
      <c r="I92" s="1">
        <v>4</v>
      </c>
      <c r="J92" s="1">
        <v>3</v>
      </c>
      <c r="K92" s="1">
        <v>4</v>
      </c>
      <c r="L92" s="1">
        <v>4</v>
      </c>
      <c r="M92" s="14">
        <f t="shared" ref="M92:M96" si="34">SUM(D92:L92)</f>
        <v>35</v>
      </c>
      <c r="N92" s="1">
        <v>4</v>
      </c>
      <c r="O92" s="1">
        <v>4</v>
      </c>
      <c r="P92" s="1">
        <v>4</v>
      </c>
      <c r="Q92" s="1">
        <v>3</v>
      </c>
      <c r="R92" s="1">
        <v>3</v>
      </c>
      <c r="S92" s="1">
        <v>5</v>
      </c>
      <c r="T92" s="1">
        <v>3</v>
      </c>
      <c r="U92" s="1">
        <v>4</v>
      </c>
      <c r="V92" s="1">
        <v>4</v>
      </c>
      <c r="W92" s="14">
        <f t="shared" ref="W92:W96" si="35">SUM(N92:V92)</f>
        <v>34</v>
      </c>
      <c r="X92" s="10"/>
      <c r="Y92" s="4">
        <v>67</v>
      </c>
      <c r="Z92" s="2"/>
      <c r="AA92" s="2"/>
      <c r="AB92" s="2"/>
    </row>
    <row r="93" spans="1:28" ht="14.25" customHeight="1" x14ac:dyDescent="0.3">
      <c r="A93" s="1">
        <v>2</v>
      </c>
      <c r="B93" s="1" t="s">
        <v>42</v>
      </c>
      <c r="C93" s="14">
        <f t="shared" si="33"/>
        <v>79</v>
      </c>
      <c r="D93" s="1">
        <v>5</v>
      </c>
      <c r="E93" s="1">
        <v>5</v>
      </c>
      <c r="F93" s="1">
        <v>6</v>
      </c>
      <c r="G93" s="1">
        <v>3</v>
      </c>
      <c r="H93" s="1">
        <v>3</v>
      </c>
      <c r="I93" s="1">
        <v>6</v>
      </c>
      <c r="J93" s="1">
        <v>4</v>
      </c>
      <c r="K93" s="1">
        <v>4</v>
      </c>
      <c r="L93" s="1">
        <v>7</v>
      </c>
      <c r="M93" s="14">
        <f t="shared" si="34"/>
        <v>43</v>
      </c>
      <c r="N93" s="1">
        <v>4</v>
      </c>
      <c r="O93" s="1">
        <v>3</v>
      </c>
      <c r="P93" s="1">
        <v>5</v>
      </c>
      <c r="Q93" s="1">
        <v>3</v>
      </c>
      <c r="R93" s="1">
        <v>3</v>
      </c>
      <c r="S93" s="1">
        <v>4</v>
      </c>
      <c r="T93" s="1">
        <v>3</v>
      </c>
      <c r="U93" s="1">
        <v>4</v>
      </c>
      <c r="V93" s="1">
        <v>7</v>
      </c>
      <c r="W93" s="14">
        <f t="shared" si="35"/>
        <v>36</v>
      </c>
      <c r="X93" s="10"/>
      <c r="Y93" s="4">
        <v>68</v>
      </c>
      <c r="Z93" s="2"/>
      <c r="AA93" s="2"/>
      <c r="AB93" s="2"/>
    </row>
    <row r="94" spans="1:28" ht="14.25" customHeight="1" x14ac:dyDescent="0.3">
      <c r="A94" s="1">
        <v>3</v>
      </c>
      <c r="B94" s="1" t="s">
        <v>43</v>
      </c>
      <c r="C94" s="14">
        <f t="shared" si="33"/>
        <v>92</v>
      </c>
      <c r="D94" s="1">
        <v>6</v>
      </c>
      <c r="E94" s="1">
        <v>5</v>
      </c>
      <c r="F94" s="1">
        <v>5</v>
      </c>
      <c r="G94" s="1">
        <v>5</v>
      </c>
      <c r="H94" s="1">
        <v>5</v>
      </c>
      <c r="I94" s="1">
        <v>5</v>
      </c>
      <c r="J94" s="1">
        <v>3</v>
      </c>
      <c r="K94" s="1">
        <v>4</v>
      </c>
      <c r="L94" s="1">
        <v>9</v>
      </c>
      <c r="M94" s="14">
        <f t="shared" si="34"/>
        <v>47</v>
      </c>
      <c r="N94" s="1">
        <v>6</v>
      </c>
      <c r="O94" s="1">
        <v>4</v>
      </c>
      <c r="P94" s="1">
        <v>6</v>
      </c>
      <c r="Q94" s="1">
        <v>4</v>
      </c>
      <c r="R94" s="1">
        <v>5</v>
      </c>
      <c r="S94" s="1">
        <v>5</v>
      </c>
      <c r="T94" s="1">
        <v>6</v>
      </c>
      <c r="U94" s="1">
        <v>4</v>
      </c>
      <c r="V94" s="1">
        <v>5</v>
      </c>
      <c r="W94" s="14">
        <f t="shared" si="35"/>
        <v>45</v>
      </c>
      <c r="X94" s="10"/>
      <c r="Y94" s="4">
        <v>69</v>
      </c>
      <c r="Z94" s="2"/>
      <c r="AA94" s="2"/>
      <c r="AB94" s="2"/>
    </row>
    <row r="95" spans="1:28" ht="14.25" customHeight="1" x14ac:dyDescent="0.3">
      <c r="A95" s="1">
        <v>4</v>
      </c>
      <c r="B95" s="1" t="s">
        <v>44</v>
      </c>
      <c r="C95" s="14">
        <f t="shared" si="33"/>
        <v>81</v>
      </c>
      <c r="D95" s="1">
        <v>4</v>
      </c>
      <c r="E95" s="1">
        <v>5</v>
      </c>
      <c r="F95" s="1">
        <v>4</v>
      </c>
      <c r="G95" s="1">
        <v>5</v>
      </c>
      <c r="H95" s="1">
        <v>4</v>
      </c>
      <c r="I95" s="1">
        <v>4</v>
      </c>
      <c r="J95" s="1">
        <v>4</v>
      </c>
      <c r="K95" s="1">
        <v>4</v>
      </c>
      <c r="L95" s="1">
        <v>5</v>
      </c>
      <c r="M95" s="14">
        <f t="shared" si="34"/>
        <v>39</v>
      </c>
      <c r="N95" s="1">
        <v>5</v>
      </c>
      <c r="O95" s="1">
        <v>5</v>
      </c>
      <c r="P95" s="1">
        <v>6</v>
      </c>
      <c r="Q95" s="1">
        <v>5</v>
      </c>
      <c r="R95" s="1">
        <v>4</v>
      </c>
      <c r="S95" s="1">
        <v>4</v>
      </c>
      <c r="T95" s="1">
        <v>3</v>
      </c>
      <c r="U95" s="1">
        <v>5</v>
      </c>
      <c r="V95" s="1">
        <v>5</v>
      </c>
      <c r="W95" s="14">
        <f t="shared" si="35"/>
        <v>42</v>
      </c>
      <c r="X95" s="10"/>
      <c r="Y95" s="4">
        <v>70</v>
      </c>
      <c r="Z95" s="2"/>
      <c r="AA95" s="2"/>
      <c r="AB95" s="2"/>
    </row>
    <row r="96" spans="1:28" ht="14.25" customHeight="1" x14ac:dyDescent="0.3">
      <c r="A96" s="1">
        <v>5</v>
      </c>
      <c r="B96" s="1" t="s">
        <v>45</v>
      </c>
      <c r="C96" s="16">
        <f t="shared" si="33"/>
        <v>83</v>
      </c>
      <c r="D96" s="1">
        <v>4</v>
      </c>
      <c r="E96" s="1">
        <v>5</v>
      </c>
      <c r="F96" s="1">
        <v>6</v>
      </c>
      <c r="G96" s="1">
        <v>6</v>
      </c>
      <c r="H96" s="1">
        <v>3</v>
      </c>
      <c r="I96" s="1">
        <v>4</v>
      </c>
      <c r="J96" s="1">
        <v>5</v>
      </c>
      <c r="K96" s="1">
        <v>4</v>
      </c>
      <c r="L96" s="1">
        <v>5</v>
      </c>
      <c r="M96" s="16">
        <f t="shared" si="34"/>
        <v>42</v>
      </c>
      <c r="N96" s="1">
        <v>4</v>
      </c>
      <c r="O96" s="1">
        <v>5</v>
      </c>
      <c r="P96" s="1">
        <v>5</v>
      </c>
      <c r="Q96" s="1">
        <v>4</v>
      </c>
      <c r="R96" s="1">
        <v>4</v>
      </c>
      <c r="S96" s="1">
        <v>5</v>
      </c>
      <c r="T96" s="1">
        <v>5</v>
      </c>
      <c r="U96" s="1">
        <v>4</v>
      </c>
      <c r="V96" s="1">
        <v>5</v>
      </c>
      <c r="W96" s="16">
        <f t="shared" si="35"/>
        <v>41</v>
      </c>
      <c r="X96" s="10"/>
      <c r="AA96" s="2"/>
    </row>
    <row r="97" spans="1:27" ht="14.25" customHeight="1" thickBot="1" x14ac:dyDescent="0.35">
      <c r="A97" s="1"/>
      <c r="B97" s="17" t="s">
        <v>13</v>
      </c>
      <c r="C97" s="18">
        <f>SUM(C92:C96)-MAX(C92:C96)</f>
        <v>312</v>
      </c>
      <c r="D97" s="1"/>
      <c r="E97" s="1"/>
      <c r="F97" s="1"/>
      <c r="G97" s="1" t="s">
        <v>0</v>
      </c>
      <c r="H97" s="1"/>
      <c r="I97" s="1"/>
      <c r="J97" s="1" t="s">
        <v>14</v>
      </c>
      <c r="K97" s="1"/>
      <c r="L97" s="1"/>
      <c r="M97" s="18">
        <f>SUM(M92:M96)-MAX(M92:M96)</f>
        <v>159</v>
      </c>
      <c r="N97" s="1"/>
      <c r="O97" s="1"/>
      <c r="P97" s="1"/>
      <c r="Q97" s="1"/>
      <c r="R97" s="1"/>
      <c r="S97" s="1"/>
      <c r="T97" s="1" t="s">
        <v>15</v>
      </c>
      <c r="U97" s="1"/>
      <c r="V97" s="1"/>
      <c r="W97" s="18">
        <f>SUM(W92:W96)-MAX(W92:W96)</f>
        <v>153</v>
      </c>
      <c r="X97" s="10"/>
      <c r="AA97" s="2"/>
    </row>
    <row r="98" spans="1:27" ht="14.25" customHeight="1" x14ac:dyDescent="0.3">
      <c r="A98" s="14"/>
      <c r="B98" s="12" t="s">
        <v>34</v>
      </c>
      <c r="C98" s="14"/>
      <c r="D98" s="12"/>
      <c r="E98" s="12"/>
      <c r="F98" s="12"/>
      <c r="G98" s="12"/>
      <c r="H98" s="12"/>
      <c r="I98" s="12"/>
      <c r="J98" s="12"/>
      <c r="K98" s="12"/>
      <c r="L98" s="12"/>
      <c r="M98" s="14"/>
      <c r="N98" s="12"/>
      <c r="O98" s="12"/>
      <c r="P98" s="12"/>
      <c r="Q98" s="12"/>
      <c r="R98" s="12"/>
      <c r="S98" s="12"/>
      <c r="T98" s="12"/>
      <c r="U98" s="12"/>
      <c r="V98" s="12"/>
      <c r="W98" s="14"/>
      <c r="X98" s="10"/>
    </row>
    <row r="99" spans="1:27" ht="14.25" customHeight="1" x14ac:dyDescent="0.3">
      <c r="A99" s="1">
        <v>1</v>
      </c>
      <c r="B99" s="1" t="s">
        <v>36</v>
      </c>
      <c r="C99" s="14">
        <f t="shared" ref="C99:C103" si="36">SUM(M99,W99)</f>
        <v>71</v>
      </c>
      <c r="D99" s="1">
        <v>4</v>
      </c>
      <c r="E99" s="1">
        <v>4</v>
      </c>
      <c r="F99" s="1">
        <v>5</v>
      </c>
      <c r="G99" s="1">
        <v>5</v>
      </c>
      <c r="H99" s="1">
        <v>3</v>
      </c>
      <c r="I99" s="1">
        <v>4</v>
      </c>
      <c r="J99" s="1">
        <v>2</v>
      </c>
      <c r="K99" s="1">
        <v>3</v>
      </c>
      <c r="L99" s="1">
        <v>4</v>
      </c>
      <c r="M99" s="14">
        <f t="shared" ref="M99:M103" si="37">SUM(D99:L99)</f>
        <v>34</v>
      </c>
      <c r="N99" s="1">
        <v>5</v>
      </c>
      <c r="O99" s="1">
        <v>5</v>
      </c>
      <c r="P99" s="1">
        <v>4</v>
      </c>
      <c r="Q99" s="1">
        <v>4</v>
      </c>
      <c r="R99" s="1">
        <v>3</v>
      </c>
      <c r="S99" s="1">
        <v>4</v>
      </c>
      <c r="T99" s="1">
        <v>4</v>
      </c>
      <c r="U99" s="1">
        <v>4</v>
      </c>
      <c r="V99" s="1">
        <v>4</v>
      </c>
      <c r="W99" s="14">
        <f t="shared" ref="W99:W103" si="38">SUM(N99:V99)</f>
        <v>37</v>
      </c>
      <c r="X99" s="10"/>
    </row>
    <row r="100" spans="1:27" ht="14.25" customHeight="1" x14ac:dyDescent="0.3">
      <c r="A100" s="1">
        <v>2</v>
      </c>
      <c r="B100" s="1" t="s">
        <v>37</v>
      </c>
      <c r="C100" s="14">
        <f t="shared" si="36"/>
        <v>68</v>
      </c>
      <c r="D100" s="1">
        <v>4</v>
      </c>
      <c r="E100" s="1">
        <v>4</v>
      </c>
      <c r="F100" s="1">
        <v>5</v>
      </c>
      <c r="G100" s="1">
        <v>3</v>
      </c>
      <c r="H100" s="1">
        <v>3</v>
      </c>
      <c r="I100" s="1">
        <v>4</v>
      </c>
      <c r="J100" s="1">
        <v>3</v>
      </c>
      <c r="K100" s="1">
        <v>4</v>
      </c>
      <c r="L100" s="1">
        <v>4</v>
      </c>
      <c r="M100" s="14">
        <f t="shared" si="37"/>
        <v>34</v>
      </c>
      <c r="N100" s="1">
        <v>4</v>
      </c>
      <c r="O100" s="1">
        <v>3</v>
      </c>
      <c r="P100" s="1">
        <v>4</v>
      </c>
      <c r="Q100" s="1">
        <v>3</v>
      </c>
      <c r="R100" s="1">
        <v>4</v>
      </c>
      <c r="S100" s="1">
        <v>4</v>
      </c>
      <c r="T100" s="1">
        <v>3</v>
      </c>
      <c r="U100" s="1">
        <v>4</v>
      </c>
      <c r="V100" s="1">
        <v>5</v>
      </c>
      <c r="W100" s="14">
        <f t="shared" si="38"/>
        <v>34</v>
      </c>
      <c r="X100" s="10"/>
    </row>
    <row r="101" spans="1:27" ht="14.25" customHeight="1" x14ac:dyDescent="0.3">
      <c r="A101" s="1">
        <v>3</v>
      </c>
      <c r="B101" s="1" t="s">
        <v>38</v>
      </c>
      <c r="C101" s="14">
        <f t="shared" si="36"/>
        <v>69</v>
      </c>
      <c r="D101" s="1">
        <v>4</v>
      </c>
      <c r="E101" s="1">
        <v>3</v>
      </c>
      <c r="F101" s="1">
        <v>5</v>
      </c>
      <c r="G101" s="1">
        <v>3</v>
      </c>
      <c r="H101" s="1">
        <v>3</v>
      </c>
      <c r="I101" s="1">
        <v>3</v>
      </c>
      <c r="J101" s="1">
        <v>3</v>
      </c>
      <c r="K101" s="1">
        <v>4</v>
      </c>
      <c r="L101" s="1">
        <v>6</v>
      </c>
      <c r="M101" s="14">
        <f t="shared" si="37"/>
        <v>34</v>
      </c>
      <c r="N101" s="1">
        <v>5</v>
      </c>
      <c r="O101" s="1">
        <v>5</v>
      </c>
      <c r="P101" s="1">
        <v>5</v>
      </c>
      <c r="Q101" s="1">
        <v>3</v>
      </c>
      <c r="R101" s="1">
        <v>3</v>
      </c>
      <c r="S101" s="1">
        <v>3</v>
      </c>
      <c r="T101" s="1">
        <v>3</v>
      </c>
      <c r="U101" s="1">
        <v>4</v>
      </c>
      <c r="V101" s="1">
        <v>4</v>
      </c>
      <c r="W101" s="14">
        <f t="shared" si="38"/>
        <v>35</v>
      </c>
      <c r="X101" s="10"/>
    </row>
    <row r="102" spans="1:27" ht="14.25" customHeight="1" x14ac:dyDescent="0.3">
      <c r="A102" s="1">
        <v>4</v>
      </c>
      <c r="B102" s="1" t="s">
        <v>39</v>
      </c>
      <c r="C102" s="14">
        <f t="shared" si="36"/>
        <v>75</v>
      </c>
      <c r="D102" s="1">
        <v>4</v>
      </c>
      <c r="E102" s="1">
        <v>5</v>
      </c>
      <c r="F102" s="1">
        <v>5</v>
      </c>
      <c r="G102" s="1">
        <v>4</v>
      </c>
      <c r="H102" s="1">
        <v>4</v>
      </c>
      <c r="I102" s="1">
        <v>5</v>
      </c>
      <c r="J102" s="1">
        <v>3</v>
      </c>
      <c r="K102" s="1">
        <v>5</v>
      </c>
      <c r="L102" s="1">
        <v>5</v>
      </c>
      <c r="M102" s="14">
        <f t="shared" si="37"/>
        <v>40</v>
      </c>
      <c r="N102" s="1">
        <v>4</v>
      </c>
      <c r="O102" s="1">
        <v>3</v>
      </c>
      <c r="P102" s="1">
        <v>4</v>
      </c>
      <c r="Q102" s="1">
        <v>4</v>
      </c>
      <c r="R102" s="1">
        <v>4</v>
      </c>
      <c r="S102" s="1">
        <v>5</v>
      </c>
      <c r="T102" s="1">
        <v>3</v>
      </c>
      <c r="U102" s="1">
        <v>4</v>
      </c>
      <c r="V102" s="1">
        <v>4</v>
      </c>
      <c r="W102" s="14">
        <f t="shared" si="38"/>
        <v>35</v>
      </c>
      <c r="X102" s="10"/>
    </row>
    <row r="103" spans="1:27" ht="14.25" customHeight="1" x14ac:dyDescent="0.3">
      <c r="A103" s="1">
        <v>5</v>
      </c>
      <c r="B103" s="1" t="s">
        <v>40</v>
      </c>
      <c r="C103" s="16">
        <f t="shared" si="36"/>
        <v>86</v>
      </c>
      <c r="D103" s="1">
        <v>5</v>
      </c>
      <c r="E103" s="1">
        <v>4</v>
      </c>
      <c r="F103" s="1">
        <v>7</v>
      </c>
      <c r="G103" s="1">
        <v>5</v>
      </c>
      <c r="H103" s="1">
        <v>4</v>
      </c>
      <c r="I103" s="1">
        <v>4</v>
      </c>
      <c r="J103" s="1">
        <v>3</v>
      </c>
      <c r="K103" s="1">
        <v>5</v>
      </c>
      <c r="L103" s="1">
        <v>6</v>
      </c>
      <c r="M103" s="16">
        <f t="shared" si="37"/>
        <v>43</v>
      </c>
      <c r="N103" s="1">
        <v>5</v>
      </c>
      <c r="O103" s="1">
        <v>4</v>
      </c>
      <c r="P103" s="1">
        <v>5</v>
      </c>
      <c r="Q103" s="1">
        <v>7</v>
      </c>
      <c r="R103" s="1">
        <v>4</v>
      </c>
      <c r="S103" s="1">
        <v>5</v>
      </c>
      <c r="T103" s="1">
        <v>4</v>
      </c>
      <c r="U103" s="1">
        <v>4</v>
      </c>
      <c r="V103" s="1">
        <v>5</v>
      </c>
      <c r="W103" s="16">
        <f t="shared" si="38"/>
        <v>43</v>
      </c>
      <c r="X103" s="10"/>
    </row>
    <row r="104" spans="1:27" ht="14.25" customHeight="1" thickBot="1" x14ac:dyDescent="0.35">
      <c r="A104" s="1"/>
      <c r="B104" s="17" t="s">
        <v>13</v>
      </c>
      <c r="C104" s="18">
        <f>SUM(C99:C103)-MAX(C99:C103)</f>
        <v>283</v>
      </c>
      <c r="D104" s="1"/>
      <c r="E104" s="1"/>
      <c r="F104" s="1"/>
      <c r="G104" s="1" t="s">
        <v>0</v>
      </c>
      <c r="H104" s="1"/>
      <c r="I104" s="1"/>
      <c r="J104" s="1" t="s">
        <v>14</v>
      </c>
      <c r="K104" s="1"/>
      <c r="L104" s="1"/>
      <c r="M104" s="18">
        <f>SUM(M99:M103)-MAX(M99:M103)</f>
        <v>142</v>
      </c>
      <c r="N104" s="1"/>
      <c r="O104" s="1"/>
      <c r="P104" s="1"/>
      <c r="Q104" s="1"/>
      <c r="R104" s="1"/>
      <c r="S104" s="1"/>
      <c r="T104" s="1" t="s">
        <v>15</v>
      </c>
      <c r="U104" s="1"/>
      <c r="V104" s="1"/>
      <c r="W104" s="18">
        <f>SUM(W99:W103)-MAX(W99:W103)</f>
        <v>141</v>
      </c>
      <c r="X104" s="10"/>
    </row>
    <row r="105" spans="1:27" ht="14.25" customHeight="1" x14ac:dyDescent="0.3">
      <c r="A105" s="14"/>
      <c r="B105" s="12" t="s">
        <v>24</v>
      </c>
      <c r="C105" s="14"/>
      <c r="D105" s="12"/>
      <c r="E105" s="12"/>
      <c r="F105" s="12"/>
      <c r="G105" s="12"/>
      <c r="H105" s="12"/>
      <c r="I105" s="12"/>
      <c r="J105" s="12"/>
      <c r="K105" s="12"/>
      <c r="L105" s="12"/>
      <c r="M105" s="14"/>
      <c r="N105" s="12"/>
      <c r="O105" s="12"/>
      <c r="P105" s="12"/>
      <c r="Q105" s="12"/>
      <c r="R105" s="12"/>
      <c r="S105" s="12"/>
      <c r="T105" s="12"/>
      <c r="U105" s="12"/>
      <c r="V105" s="12"/>
      <c r="W105" s="14"/>
      <c r="X105" s="10"/>
    </row>
    <row r="106" spans="1:27" ht="14.25" customHeight="1" x14ac:dyDescent="0.3">
      <c r="A106" s="1">
        <v>1</v>
      </c>
      <c r="B106" s="1"/>
      <c r="C106" s="14">
        <f t="shared" ref="C106:C110" si="39">SUM(M106,W106)</f>
        <v>0</v>
      </c>
      <c r="D106" s="1"/>
      <c r="E106" s="1"/>
      <c r="F106" s="1"/>
      <c r="G106" s="1"/>
      <c r="H106" s="1"/>
      <c r="I106" s="1"/>
      <c r="J106" s="1"/>
      <c r="K106" s="1"/>
      <c r="L106" s="1"/>
      <c r="M106" s="14">
        <f t="shared" ref="M106:M110" si="40">SUM(D106:L106)</f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4">
        <f t="shared" ref="W106:W110" si="41">SUM(N106:V106)</f>
        <v>0</v>
      </c>
      <c r="X106" s="10"/>
    </row>
    <row r="107" spans="1:27" ht="14.25" customHeight="1" x14ac:dyDescent="0.3">
      <c r="A107" s="1">
        <v>2</v>
      </c>
      <c r="B107" s="1"/>
      <c r="C107" s="14">
        <f t="shared" si="39"/>
        <v>0</v>
      </c>
      <c r="D107" s="1"/>
      <c r="E107" s="1"/>
      <c r="F107" s="1"/>
      <c r="G107" s="1"/>
      <c r="H107" s="1"/>
      <c r="I107" s="1"/>
      <c r="J107" s="1"/>
      <c r="K107" s="1"/>
      <c r="L107" s="1"/>
      <c r="M107" s="14">
        <f t="shared" si="40"/>
        <v>0</v>
      </c>
      <c r="N107" s="1"/>
      <c r="O107" s="1"/>
      <c r="P107" s="1"/>
      <c r="Q107" s="1"/>
      <c r="R107" s="1"/>
      <c r="S107" s="1"/>
      <c r="T107" s="1"/>
      <c r="U107" s="1"/>
      <c r="V107" s="1"/>
      <c r="W107" s="14">
        <f t="shared" si="41"/>
        <v>0</v>
      </c>
      <c r="X107" s="10"/>
    </row>
    <row r="108" spans="1:27" ht="14.25" customHeight="1" x14ac:dyDescent="0.3">
      <c r="A108" s="1">
        <v>3</v>
      </c>
      <c r="B108" s="1"/>
      <c r="C108" s="14">
        <f t="shared" si="39"/>
        <v>0</v>
      </c>
      <c r="D108" s="1"/>
      <c r="E108" s="1"/>
      <c r="F108" s="1"/>
      <c r="G108" s="1"/>
      <c r="H108" s="1"/>
      <c r="I108" s="1"/>
      <c r="J108" s="1"/>
      <c r="K108" s="1"/>
      <c r="L108" s="1"/>
      <c r="M108" s="14">
        <f t="shared" si="40"/>
        <v>0</v>
      </c>
      <c r="N108" s="1"/>
      <c r="O108" s="1"/>
      <c r="P108" s="1"/>
      <c r="Q108" s="1"/>
      <c r="R108" s="1"/>
      <c r="S108" s="1"/>
      <c r="T108" s="1"/>
      <c r="U108" s="1"/>
      <c r="V108" s="1"/>
      <c r="W108" s="14">
        <f t="shared" si="41"/>
        <v>0</v>
      </c>
      <c r="X108" s="10"/>
    </row>
    <row r="109" spans="1:27" ht="14.25" customHeight="1" x14ac:dyDescent="0.3">
      <c r="A109" s="1">
        <v>4</v>
      </c>
      <c r="B109" s="1"/>
      <c r="C109" s="14">
        <f t="shared" si="39"/>
        <v>0</v>
      </c>
      <c r="D109" s="1"/>
      <c r="E109" s="1"/>
      <c r="F109" s="1"/>
      <c r="G109" s="1"/>
      <c r="H109" s="1"/>
      <c r="I109" s="1"/>
      <c r="J109" s="1"/>
      <c r="K109" s="1"/>
      <c r="L109" s="1"/>
      <c r="M109" s="14">
        <f t="shared" si="40"/>
        <v>0</v>
      </c>
      <c r="N109" s="1"/>
      <c r="O109" s="1"/>
      <c r="P109" s="1"/>
      <c r="Q109" s="1"/>
      <c r="R109" s="1"/>
      <c r="S109" s="1"/>
      <c r="T109" s="1"/>
      <c r="U109" s="1"/>
      <c r="V109" s="1"/>
      <c r="W109" s="14">
        <f t="shared" si="41"/>
        <v>0</v>
      </c>
      <c r="X109" s="10"/>
    </row>
    <row r="110" spans="1:27" ht="14.25" customHeight="1" x14ac:dyDescent="0.3">
      <c r="A110" s="1">
        <v>5</v>
      </c>
      <c r="B110" s="1"/>
      <c r="C110" s="16">
        <f t="shared" si="39"/>
        <v>0</v>
      </c>
      <c r="D110" s="1"/>
      <c r="E110" s="1"/>
      <c r="F110" s="1"/>
      <c r="G110" s="1"/>
      <c r="H110" s="1"/>
      <c r="I110" s="1"/>
      <c r="J110" s="1"/>
      <c r="K110" s="1"/>
      <c r="L110" s="1"/>
      <c r="M110" s="16">
        <f t="shared" si="40"/>
        <v>0</v>
      </c>
      <c r="N110" s="1"/>
      <c r="O110" s="1"/>
      <c r="P110" s="1"/>
      <c r="Q110" s="1"/>
      <c r="R110" s="1"/>
      <c r="S110" s="1"/>
      <c r="T110" s="1"/>
      <c r="U110" s="1"/>
      <c r="V110" s="1"/>
      <c r="W110" s="16">
        <f t="shared" si="41"/>
        <v>0</v>
      </c>
      <c r="X110" s="10"/>
    </row>
    <row r="111" spans="1:27" ht="14.25" customHeight="1" thickBot="1" x14ac:dyDescent="0.35">
      <c r="A111" s="1"/>
      <c r="B111" s="17" t="s">
        <v>13</v>
      </c>
      <c r="C111" s="18">
        <f>SUM(C106:C110)-MAX(C106:C110)</f>
        <v>0</v>
      </c>
      <c r="D111" s="1"/>
      <c r="E111" s="1"/>
      <c r="F111" s="1"/>
      <c r="G111" s="1" t="s">
        <v>0</v>
      </c>
      <c r="H111" s="1"/>
      <c r="I111" s="1"/>
      <c r="J111" s="1" t="s">
        <v>14</v>
      </c>
      <c r="K111" s="1"/>
      <c r="L111" s="1"/>
      <c r="M111" s="18">
        <f>SUM(M106:M110)-MAX(M106:M110)</f>
        <v>0</v>
      </c>
      <c r="N111" s="1"/>
      <c r="O111" s="1"/>
      <c r="P111" s="1"/>
      <c r="Q111" s="1"/>
      <c r="R111" s="1"/>
      <c r="S111" s="1"/>
      <c r="T111" s="1" t="s">
        <v>15</v>
      </c>
      <c r="U111" s="1"/>
      <c r="V111" s="1"/>
      <c r="W111" s="18">
        <f>SUM(W106:W110)-MAX(W106:W110)</f>
        <v>0</v>
      </c>
      <c r="X111" s="10"/>
    </row>
    <row r="112" spans="1:27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Z4:AB15">
    <sortCondition ref="AB4:AB15"/>
  </sortState>
  <hyperlinks>
    <hyperlink ref="AD66" r:id="rId1" xr:uid="{00000000-0004-0000-00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varsity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Bob Brothers </cp:lastModifiedBy>
  <dcterms:created xsi:type="dcterms:W3CDTF">2021-04-26T18:36:24Z</dcterms:created>
  <dcterms:modified xsi:type="dcterms:W3CDTF">2023-06-02T19:15:45Z</dcterms:modified>
</cp:coreProperties>
</file>