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to\Desktop\EOP\Data\"/>
    </mc:Choice>
  </mc:AlternateContent>
  <xr:revisionPtr revIDLastSave="0" documentId="13_ncr:1_{1D79A394-A6F7-43A7-9574-25604F23EBB8}" xr6:coauthVersionLast="45" xr6:coauthVersionMax="45" xr10:uidLastSave="{00000000-0000-0000-0000-000000000000}"/>
  <bookViews>
    <workbookView xWindow="-108" yWindow="-108" windowWidth="23256" windowHeight="12576" xr2:uid="{D7C083CF-4AA7-4353-B78C-DA20A5A00E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1" i="1" l="1"/>
  <c r="N111" i="1"/>
  <c r="M111" i="1"/>
  <c r="L111" i="1"/>
  <c r="K111" i="1"/>
  <c r="J111" i="1"/>
  <c r="O110" i="1"/>
  <c r="N110" i="1"/>
  <c r="M110" i="1"/>
  <c r="L110" i="1"/>
  <c r="K110" i="1"/>
  <c r="J110" i="1"/>
  <c r="H110" i="1"/>
  <c r="G110" i="1"/>
  <c r="F110" i="1"/>
  <c r="E110" i="1"/>
  <c r="D110" i="1"/>
  <c r="C110" i="1"/>
  <c r="O108" i="1"/>
  <c r="N108" i="1"/>
  <c r="M108" i="1"/>
  <c r="L108" i="1"/>
  <c r="K108" i="1"/>
  <c r="J108" i="1"/>
  <c r="H108" i="1"/>
  <c r="G108" i="1"/>
  <c r="F108" i="1"/>
  <c r="E108" i="1"/>
  <c r="D108" i="1"/>
  <c r="C108" i="1"/>
  <c r="O107" i="1"/>
  <c r="N107" i="1"/>
  <c r="M107" i="1"/>
  <c r="L107" i="1"/>
  <c r="K107" i="1"/>
  <c r="J107" i="1"/>
  <c r="H107" i="1"/>
  <c r="G107" i="1"/>
  <c r="F107" i="1"/>
  <c r="E107" i="1"/>
  <c r="E109" i="1" s="1"/>
  <c r="D107" i="1"/>
  <c r="C107" i="1"/>
  <c r="O105" i="1"/>
  <c r="N105" i="1"/>
  <c r="M105" i="1"/>
  <c r="L105" i="1"/>
  <c r="K105" i="1"/>
  <c r="J105" i="1"/>
  <c r="H105" i="1"/>
  <c r="G105" i="1"/>
  <c r="F105" i="1"/>
  <c r="E105" i="1"/>
  <c r="D105" i="1"/>
  <c r="C105" i="1"/>
  <c r="O104" i="1"/>
  <c r="N104" i="1"/>
  <c r="M104" i="1"/>
  <c r="L104" i="1"/>
  <c r="K104" i="1"/>
  <c r="J104" i="1"/>
  <c r="H104" i="1"/>
  <c r="G104" i="1"/>
  <c r="F104" i="1"/>
  <c r="E104" i="1"/>
  <c r="D104" i="1"/>
  <c r="C104" i="1"/>
  <c r="O103" i="1"/>
  <c r="O106" i="1" s="1"/>
  <c r="N103" i="1"/>
  <c r="N106" i="1" s="1"/>
  <c r="M103" i="1"/>
  <c r="M106" i="1" s="1"/>
  <c r="L103" i="1"/>
  <c r="L106" i="1" s="1"/>
  <c r="K103" i="1"/>
  <c r="K106" i="1" s="1"/>
  <c r="J103" i="1"/>
  <c r="J106" i="1" s="1"/>
  <c r="H103" i="1"/>
  <c r="H106" i="1" s="1"/>
  <c r="G103" i="1"/>
  <c r="G106" i="1" s="1"/>
  <c r="F103" i="1"/>
  <c r="F106" i="1" s="1"/>
  <c r="E103" i="1"/>
  <c r="E106" i="1" s="1"/>
  <c r="D103" i="1"/>
  <c r="D106" i="1" s="1"/>
  <c r="C103" i="1"/>
  <c r="C106" i="1" s="1"/>
  <c r="O8" i="1"/>
  <c r="N8" i="1"/>
  <c r="M8" i="1"/>
  <c r="L8" i="1"/>
  <c r="K8" i="1"/>
  <c r="J8" i="1"/>
  <c r="H8" i="1"/>
  <c r="G8" i="1"/>
  <c r="F8" i="1"/>
  <c r="E8" i="1"/>
  <c r="D8" i="1"/>
  <c r="C8" i="1"/>
  <c r="F109" i="1" l="1"/>
  <c r="C109" i="1"/>
  <c r="L109" i="1"/>
  <c r="D109" i="1"/>
  <c r="M109" i="1"/>
  <c r="G109" i="1"/>
  <c r="H109" i="1"/>
  <c r="J109" i="1"/>
  <c r="N109" i="1"/>
  <c r="O109" i="1"/>
  <c r="K109" i="1"/>
</calcChain>
</file>

<file path=xl/sharedStrings.xml><?xml version="1.0" encoding="utf-8"?>
<sst xmlns="http://schemas.openxmlformats.org/spreadsheetml/2006/main" count="378" uniqueCount="119">
  <si>
    <t>MEDIAN INCOME OF HOUSEHOLDS</t>
  </si>
  <si>
    <t>NUMBER OF HOUSEHOLDS BY RACE OR ETHNICITY OF HOUSEHOLDER</t>
  </si>
  <si>
    <t>U.S. Census Bureau</t>
  </si>
  <si>
    <t>American Community Survey 2108 5 yr</t>
  </si>
  <si>
    <t>Table S 1903</t>
  </si>
  <si>
    <t>All Households</t>
  </si>
  <si>
    <t>Black or African American</t>
  </si>
  <si>
    <t>Asian</t>
  </si>
  <si>
    <t>Two or more races</t>
  </si>
  <si>
    <t>Hispanic or Latino origin (of any race)</t>
  </si>
  <si>
    <t>White alone, not Hispanic or Latino</t>
  </si>
  <si>
    <t>FIPS Code</t>
  </si>
  <si>
    <t>County</t>
  </si>
  <si>
    <t>Indiana</t>
  </si>
  <si>
    <t>% of total</t>
  </si>
  <si>
    <t xml:space="preserve">Adams </t>
  </si>
  <si>
    <t>-</t>
  </si>
  <si>
    <t xml:space="preserve">Allen </t>
  </si>
  <si>
    <t xml:space="preserve">Bartholomew </t>
  </si>
  <si>
    <t xml:space="preserve">Benton </t>
  </si>
  <si>
    <t xml:space="preserve">Blackford </t>
  </si>
  <si>
    <t xml:space="preserve">Boone </t>
  </si>
  <si>
    <t xml:space="preserve">Brown </t>
  </si>
  <si>
    <t xml:space="preserve">Carroll </t>
  </si>
  <si>
    <t xml:space="preserve">Cass </t>
  </si>
  <si>
    <t xml:space="preserve">Clark </t>
  </si>
  <si>
    <t xml:space="preserve">Clay </t>
  </si>
  <si>
    <t xml:space="preserve">Clinton </t>
  </si>
  <si>
    <t xml:space="preserve">Crawford </t>
  </si>
  <si>
    <t xml:space="preserve">Daviess </t>
  </si>
  <si>
    <t xml:space="preserve">Dearborn </t>
  </si>
  <si>
    <t xml:space="preserve">Decatur </t>
  </si>
  <si>
    <t xml:space="preserve">DeKalb </t>
  </si>
  <si>
    <t xml:space="preserve">Delaware </t>
  </si>
  <si>
    <t xml:space="preserve">Dubois </t>
  </si>
  <si>
    <t xml:space="preserve">Elkhart </t>
  </si>
  <si>
    <t xml:space="preserve">Fayette </t>
  </si>
  <si>
    <t xml:space="preserve">Floyd </t>
  </si>
  <si>
    <t xml:space="preserve">Fountain </t>
  </si>
  <si>
    <t xml:space="preserve">Franklin </t>
  </si>
  <si>
    <t xml:space="preserve">Fulton </t>
  </si>
  <si>
    <t xml:space="preserve">Gibson </t>
  </si>
  <si>
    <t xml:space="preserve">Grant </t>
  </si>
  <si>
    <t xml:space="preserve">Greene </t>
  </si>
  <si>
    <t xml:space="preserve">Hamilton </t>
  </si>
  <si>
    <t xml:space="preserve">Hancock </t>
  </si>
  <si>
    <t xml:space="preserve">Harrison </t>
  </si>
  <si>
    <t xml:space="preserve">Hendricks </t>
  </si>
  <si>
    <t xml:space="preserve">Henry </t>
  </si>
  <si>
    <t xml:space="preserve">Howard </t>
  </si>
  <si>
    <t xml:space="preserve">Huntington </t>
  </si>
  <si>
    <t xml:space="preserve">Jackson </t>
  </si>
  <si>
    <t xml:space="preserve">Jasper </t>
  </si>
  <si>
    <t xml:space="preserve">Jay </t>
  </si>
  <si>
    <t xml:space="preserve">Jefferson </t>
  </si>
  <si>
    <t xml:space="preserve">Jennings </t>
  </si>
  <si>
    <t xml:space="preserve">Johnson </t>
  </si>
  <si>
    <t xml:space="preserve">Knox </t>
  </si>
  <si>
    <t xml:space="preserve">Kosciusko </t>
  </si>
  <si>
    <t xml:space="preserve">LaGrange </t>
  </si>
  <si>
    <t xml:space="preserve">Lake </t>
  </si>
  <si>
    <t xml:space="preserve">LaPorte </t>
  </si>
  <si>
    <t xml:space="preserve">Lawrence </t>
  </si>
  <si>
    <t xml:space="preserve">Madison </t>
  </si>
  <si>
    <t xml:space="preserve">Marion </t>
  </si>
  <si>
    <t xml:space="preserve">Marshall </t>
  </si>
  <si>
    <t xml:space="preserve">Martin </t>
  </si>
  <si>
    <t xml:space="preserve">Miami </t>
  </si>
  <si>
    <t xml:space="preserve">Monroe </t>
  </si>
  <si>
    <t xml:space="preserve">Montgomery </t>
  </si>
  <si>
    <t xml:space="preserve">Morgan </t>
  </si>
  <si>
    <t xml:space="preserve">Newton </t>
  </si>
  <si>
    <t xml:space="preserve">Noble </t>
  </si>
  <si>
    <t xml:space="preserve">Ohio </t>
  </si>
  <si>
    <t xml:space="preserve">Orange </t>
  </si>
  <si>
    <t xml:space="preserve">Owen </t>
  </si>
  <si>
    <t xml:space="preserve">Parke </t>
  </si>
  <si>
    <t xml:space="preserve">Perry </t>
  </si>
  <si>
    <t xml:space="preserve">Pike </t>
  </si>
  <si>
    <t xml:space="preserve">Porter </t>
  </si>
  <si>
    <t xml:space="preserve">Posey </t>
  </si>
  <si>
    <t xml:space="preserve">Pulaski </t>
  </si>
  <si>
    <t xml:space="preserve">Putnam </t>
  </si>
  <si>
    <t xml:space="preserve">Randolph </t>
  </si>
  <si>
    <t xml:space="preserve">Ripley </t>
  </si>
  <si>
    <t xml:space="preserve">Rush </t>
  </si>
  <si>
    <t xml:space="preserve">St. Joseph </t>
  </si>
  <si>
    <t xml:space="preserve">Scott </t>
  </si>
  <si>
    <t xml:space="preserve">Shelby </t>
  </si>
  <si>
    <t xml:space="preserve">Spencer </t>
  </si>
  <si>
    <t xml:space="preserve">Starke </t>
  </si>
  <si>
    <t xml:space="preserve">Steuben </t>
  </si>
  <si>
    <t xml:space="preserve">Sullivan </t>
  </si>
  <si>
    <t xml:space="preserve">Switzerland </t>
  </si>
  <si>
    <t xml:space="preserve">Tippecanoe </t>
  </si>
  <si>
    <t xml:space="preserve">Tipton </t>
  </si>
  <si>
    <t xml:space="preserve">Union </t>
  </si>
  <si>
    <t xml:space="preserve">Vanderburgh </t>
  </si>
  <si>
    <t xml:space="preserve">Vermillion </t>
  </si>
  <si>
    <t xml:space="preserve">Vigo </t>
  </si>
  <si>
    <t xml:space="preserve">Wabash </t>
  </si>
  <si>
    <t xml:space="preserve">Warren </t>
  </si>
  <si>
    <t xml:space="preserve">Warrick </t>
  </si>
  <si>
    <t xml:space="preserve">Washington </t>
  </si>
  <si>
    <t xml:space="preserve">Wayne </t>
  </si>
  <si>
    <t xml:space="preserve">Wells </t>
  </si>
  <si>
    <t xml:space="preserve">White </t>
  </si>
  <si>
    <t xml:space="preserve">Whitley </t>
  </si>
  <si>
    <t>High</t>
  </si>
  <si>
    <t>Median</t>
  </si>
  <si>
    <t>Low</t>
  </si>
  <si>
    <t>Range</t>
  </si>
  <si>
    <t xml:space="preserve">Mean </t>
  </si>
  <si>
    <t>Std Dev</t>
  </si>
  <si>
    <t>Coeff Var</t>
  </si>
  <si>
    <t>Number of Counties</t>
  </si>
  <si>
    <t>No data</t>
  </si>
  <si>
    <t>Corrected</t>
  </si>
  <si>
    <t>Corrected order of data for St. Joseph thru Spencer counties.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</si>
</sst>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6" xfId="0" applyBorder="1"/>
    <xf numFmtId="0" fontId="0" fillId="0" borderId="0" xfId="0" applyAlignment="1">
      <alignment horizontal="left"/>
    </xf>
    <xf numFmtId="164" fontId="0" fillId="0" borderId="5" xfId="2" applyNumberFormat="1" applyFont="1" applyBorder="1"/>
    <xf numFmtId="164" fontId="0" fillId="0" borderId="6" xfId="2" applyNumberFormat="1" applyFont="1" applyBorder="1"/>
    <xf numFmtId="164" fontId="0" fillId="0" borderId="0" xfId="2" applyNumberFormat="1" applyFont="1" applyBorder="1"/>
    <xf numFmtId="164" fontId="0" fillId="0" borderId="7" xfId="2" applyNumberFormat="1" applyFont="1" applyBorder="1"/>
    <xf numFmtId="165" fontId="0" fillId="0" borderId="5" xfId="1" applyNumberFormat="1" applyFont="1" applyBorder="1"/>
    <xf numFmtId="165" fontId="0" fillId="0" borderId="6" xfId="1" applyNumberFormat="1" applyFont="1" applyBorder="1"/>
    <xf numFmtId="165" fontId="0" fillId="0" borderId="0" xfId="1" applyNumberFormat="1" applyFont="1" applyBorder="1"/>
    <xf numFmtId="165" fontId="0" fillId="0" borderId="7" xfId="1" applyNumberFormat="1" applyFont="1" applyBorder="1"/>
    <xf numFmtId="9" fontId="0" fillId="0" borderId="5" xfId="3" applyFont="1" applyBorder="1"/>
    <xf numFmtId="166" fontId="0" fillId="0" borderId="5" xfId="3" applyNumberFormat="1" applyFont="1" applyBorder="1"/>
    <xf numFmtId="166" fontId="0" fillId="0" borderId="0" xfId="3" applyNumberFormat="1" applyFont="1" applyBorder="1"/>
    <xf numFmtId="164" fontId="4" fillId="0" borderId="5" xfId="2" applyNumberFormat="1" applyFont="1" applyBorder="1"/>
    <xf numFmtId="164" fontId="5" fillId="0" borderId="7" xfId="2" applyNumberFormat="1" applyFont="1" applyBorder="1"/>
    <xf numFmtId="164" fontId="6" fillId="0" borderId="5" xfId="2" applyNumberFormat="1" applyFont="1" applyBorder="1"/>
    <xf numFmtId="164" fontId="6" fillId="0" borderId="7" xfId="2" applyNumberFormat="1" applyFont="1" applyBorder="1"/>
    <xf numFmtId="164" fontId="6" fillId="0" borderId="6" xfId="2" applyNumberFormat="1" applyFont="1" applyBorder="1"/>
    <xf numFmtId="164" fontId="5" fillId="0" borderId="6" xfId="2" applyNumberFormat="1" applyFont="1" applyBorder="1"/>
    <xf numFmtId="164" fontId="4" fillId="0" borderId="6" xfId="2" applyNumberFormat="1" applyFont="1" applyBorder="1"/>
    <xf numFmtId="164" fontId="7" fillId="0" borderId="0" xfId="2" applyNumberFormat="1" applyFont="1" applyBorder="1"/>
    <xf numFmtId="164" fontId="7" fillId="0" borderId="7" xfId="2" applyNumberFormat="1" applyFont="1" applyBorder="1"/>
    <xf numFmtId="164" fontId="6" fillId="0" borderId="0" xfId="2" applyNumberFormat="1" applyFont="1" applyBorder="1"/>
    <xf numFmtId="164" fontId="0" fillId="0" borderId="8" xfId="2" applyNumberFormat="1" applyFont="1" applyBorder="1"/>
    <xf numFmtId="164" fontId="0" fillId="0" borderId="9" xfId="2" applyNumberFormat="1" applyFont="1" applyBorder="1"/>
    <xf numFmtId="164" fontId="0" fillId="0" borderId="10" xfId="2" applyNumberFormat="1" applyFont="1" applyBorder="1"/>
    <xf numFmtId="164" fontId="0" fillId="0" borderId="11" xfId="2" applyNumberFormat="1" applyFont="1" applyBorder="1"/>
    <xf numFmtId="165" fontId="0" fillId="0" borderId="8" xfId="1" applyNumberFormat="1" applyFont="1" applyBorder="1"/>
    <xf numFmtId="165" fontId="0" fillId="0" borderId="9" xfId="1" applyNumberFormat="1" applyFon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0" fontId="0" fillId="0" borderId="2" xfId="0" applyBorder="1" applyAlignment="1">
      <alignment horizontal="center"/>
    </xf>
    <xf numFmtId="165" fontId="0" fillId="0" borderId="3" xfId="0" applyNumberFormat="1" applyBorder="1"/>
    <xf numFmtId="165" fontId="0" fillId="0" borderId="4" xfId="0" applyNumberFormat="1" applyBorder="1"/>
    <xf numFmtId="0" fontId="0" fillId="0" borderId="6" xfId="0" applyBorder="1" applyAlignment="1">
      <alignment horizontal="center"/>
    </xf>
    <xf numFmtId="165" fontId="0" fillId="0" borderId="0" xfId="0" applyNumberFormat="1"/>
    <xf numFmtId="165" fontId="0" fillId="0" borderId="7" xfId="0" applyNumberFormat="1" applyBorder="1"/>
    <xf numFmtId="0" fontId="0" fillId="0" borderId="9" xfId="0" applyBorder="1" applyAlignment="1">
      <alignment horizontal="center"/>
    </xf>
    <xf numFmtId="165" fontId="0" fillId="0" borderId="10" xfId="0" applyNumberFormat="1" applyBorder="1"/>
    <xf numFmtId="165" fontId="0" fillId="0" borderId="11" xfId="0" applyNumberFormat="1" applyBorder="1"/>
    <xf numFmtId="43" fontId="0" fillId="0" borderId="10" xfId="0" applyNumberFormat="1" applyBorder="1"/>
    <xf numFmtId="43" fontId="0" fillId="0" borderId="11" xfId="0" applyNumberForma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3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165" fontId="0" fillId="3" borderId="5" xfId="1" applyNumberFormat="1" applyFont="1" applyFill="1" applyBorder="1"/>
    <xf numFmtId="165" fontId="0" fillId="3" borderId="6" xfId="1" applyNumberFormat="1" applyFont="1" applyFill="1" applyBorder="1"/>
    <xf numFmtId="165" fontId="0" fillId="3" borderId="0" xfId="1" applyNumberFormat="1" applyFont="1" applyFill="1" applyBorder="1"/>
    <xf numFmtId="165" fontId="0" fillId="3" borderId="7" xfId="1" applyNumberFormat="1" applyFont="1" applyFill="1" applyBorder="1"/>
    <xf numFmtId="0" fontId="0" fillId="3" borderId="0" xfId="0" applyFill="1"/>
    <xf numFmtId="0" fontId="0" fillId="0" borderId="0" xfId="0" applyFill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3EB2-8BE8-442C-9BEC-73BCF728539E}">
  <dimension ref="A1:Q112"/>
  <sheetViews>
    <sheetView tabSelected="1" topLeftCell="D1" workbookViewId="0">
      <selection activeCell="P67" sqref="P67"/>
    </sheetView>
  </sheetViews>
  <sheetFormatPr defaultRowHeight="14.4" x14ac:dyDescent="0.3"/>
  <cols>
    <col min="2" max="2" width="12.5546875" bestFit="1" customWidth="1"/>
    <col min="3" max="3" width="11.109375" customWidth="1"/>
    <col min="4" max="4" width="13.21875" customWidth="1"/>
    <col min="5" max="5" width="9.88671875" bestFit="1" customWidth="1"/>
    <col min="6" max="6" width="10.109375" bestFit="1" customWidth="1"/>
    <col min="7" max="7" width="11.21875" customWidth="1"/>
    <col min="8" max="8" width="11.44140625" customWidth="1"/>
    <col min="9" max="9" width="12.5546875" bestFit="1" customWidth="1"/>
    <col min="10" max="10" width="11.5546875" customWidth="1"/>
    <col min="15" max="15" width="10" bestFit="1" customWidth="1"/>
  </cols>
  <sheetData>
    <row r="1" spans="1:15" ht="24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J1" s="56" t="s">
        <v>1</v>
      </c>
      <c r="K1" s="56"/>
      <c r="L1" s="56"/>
      <c r="M1" s="56"/>
      <c r="N1" s="56"/>
      <c r="O1" s="56"/>
    </row>
    <row r="2" spans="1:15" ht="18.600000000000001" customHeight="1" x14ac:dyDescent="0.3">
      <c r="A2" t="s">
        <v>2</v>
      </c>
      <c r="J2" s="56"/>
      <c r="K2" s="56"/>
      <c r="L2" s="56"/>
      <c r="M2" s="56"/>
      <c r="N2" s="56"/>
      <c r="O2" s="56"/>
    </row>
    <row r="3" spans="1:15" x14ac:dyDescent="0.3">
      <c r="A3" t="s">
        <v>3</v>
      </c>
      <c r="J3" s="57" t="s">
        <v>118</v>
      </c>
      <c r="K3" s="57"/>
      <c r="L3" s="57"/>
      <c r="M3" s="57"/>
      <c r="N3" s="57"/>
      <c r="O3" s="57"/>
    </row>
    <row r="4" spans="1:15" x14ac:dyDescent="0.3">
      <c r="A4" t="s">
        <v>4</v>
      </c>
    </row>
    <row r="5" spans="1:15" ht="54" customHeight="1" x14ac:dyDescent="0.3">
      <c r="C5" s="1" t="s">
        <v>5</v>
      </c>
      <c r="D5" s="2" t="s">
        <v>6</v>
      </c>
      <c r="E5" s="3" t="s">
        <v>7</v>
      </c>
      <c r="F5" s="4" t="s">
        <v>8</v>
      </c>
      <c r="G5" s="2" t="s">
        <v>9</v>
      </c>
      <c r="H5" s="4" t="s">
        <v>10</v>
      </c>
      <c r="J5" s="1" t="s">
        <v>5</v>
      </c>
      <c r="K5" s="2" t="s">
        <v>6</v>
      </c>
      <c r="L5" s="3" t="s">
        <v>7</v>
      </c>
      <c r="M5" s="4" t="s">
        <v>8</v>
      </c>
      <c r="N5" s="2" t="s">
        <v>9</v>
      </c>
      <c r="O5" s="4" t="s">
        <v>10</v>
      </c>
    </row>
    <row r="6" spans="1:15" x14ac:dyDescent="0.3">
      <c r="A6" t="s">
        <v>11</v>
      </c>
      <c r="B6" t="s">
        <v>12</v>
      </c>
      <c r="C6" s="5"/>
      <c r="D6" s="6"/>
      <c r="F6" s="7"/>
      <c r="G6" s="8"/>
      <c r="H6" s="7"/>
      <c r="I6" t="s">
        <v>12</v>
      </c>
      <c r="J6" s="5"/>
      <c r="K6" s="8"/>
      <c r="M6" s="7"/>
      <c r="N6" s="8"/>
      <c r="O6" s="7"/>
    </row>
    <row r="7" spans="1:15" ht="19.2" customHeight="1" x14ac:dyDescent="0.3">
      <c r="A7">
        <v>18000</v>
      </c>
      <c r="B7" s="9" t="s">
        <v>13</v>
      </c>
      <c r="C7" s="10">
        <v>55746</v>
      </c>
      <c r="D7" s="11">
        <v>34290</v>
      </c>
      <c r="E7" s="12">
        <v>61950</v>
      </c>
      <c r="F7" s="13">
        <v>42853</v>
      </c>
      <c r="G7" s="11">
        <v>48109</v>
      </c>
      <c r="H7" s="13">
        <v>59587</v>
      </c>
      <c r="I7" s="9" t="s">
        <v>13</v>
      </c>
      <c r="J7" s="14">
        <v>2599169</v>
      </c>
      <c r="K7" s="15">
        <v>240478</v>
      </c>
      <c r="L7" s="16">
        <v>48965</v>
      </c>
      <c r="M7" s="17">
        <v>40570</v>
      </c>
      <c r="N7" s="15">
        <v>129623</v>
      </c>
      <c r="O7" s="17">
        <v>2138890</v>
      </c>
    </row>
    <row r="8" spans="1:15" x14ac:dyDescent="0.3">
      <c r="B8" s="9" t="s">
        <v>14</v>
      </c>
      <c r="C8" s="18">
        <f>+C7/$C7</f>
        <v>1</v>
      </c>
      <c r="D8" s="19">
        <f t="shared" ref="D8:H8" si="0">+D7/$C7</f>
        <v>0.61511139812721993</v>
      </c>
      <c r="E8" s="19">
        <f t="shared" si="0"/>
        <v>1.1112904961790981</v>
      </c>
      <c r="F8" s="19">
        <f t="shared" si="0"/>
        <v>0.76871883184443723</v>
      </c>
      <c r="G8" s="19">
        <f t="shared" si="0"/>
        <v>0.86300362357837335</v>
      </c>
      <c r="H8" s="19">
        <f t="shared" si="0"/>
        <v>1.0689018046137839</v>
      </c>
      <c r="I8" s="9" t="s">
        <v>14</v>
      </c>
      <c r="J8" s="20">
        <f t="shared" ref="J8:O8" si="1">+J7/$J7</f>
        <v>1</v>
      </c>
      <c r="K8" s="20">
        <f t="shared" si="1"/>
        <v>9.2521109631578405E-2</v>
      </c>
      <c r="L8" s="20">
        <f t="shared" si="1"/>
        <v>1.8838713450337396E-2</v>
      </c>
      <c r="M8" s="20">
        <f t="shared" si="1"/>
        <v>1.560883497764093E-2</v>
      </c>
      <c r="N8" s="20">
        <f t="shared" si="1"/>
        <v>4.9870939519515663E-2</v>
      </c>
      <c r="O8" s="20">
        <f t="shared" si="1"/>
        <v>0.82291301566000519</v>
      </c>
    </row>
    <row r="9" spans="1:15" x14ac:dyDescent="0.3">
      <c r="B9" s="9"/>
      <c r="C9" s="10"/>
      <c r="D9" s="11"/>
      <c r="E9" s="12"/>
      <c r="F9" s="13"/>
      <c r="G9" s="11"/>
      <c r="H9" s="13"/>
      <c r="I9" s="9"/>
      <c r="J9" s="20"/>
      <c r="K9" s="20"/>
      <c r="L9" s="20"/>
      <c r="M9" s="20"/>
      <c r="N9" s="20"/>
      <c r="O9" s="20"/>
    </row>
    <row r="10" spans="1:15" x14ac:dyDescent="0.3">
      <c r="A10">
        <v>18001</v>
      </c>
      <c r="B10" s="9" t="s">
        <v>15</v>
      </c>
      <c r="C10" s="10">
        <v>51713</v>
      </c>
      <c r="D10" s="11" t="s">
        <v>16</v>
      </c>
      <c r="E10" s="12">
        <v>48636</v>
      </c>
      <c r="F10" s="13">
        <v>36618</v>
      </c>
      <c r="G10" s="11">
        <v>60750</v>
      </c>
      <c r="H10" s="13">
        <v>51496</v>
      </c>
      <c r="I10" s="9" t="s">
        <v>15</v>
      </c>
      <c r="J10" s="14">
        <v>12476</v>
      </c>
      <c r="K10" s="15">
        <v>109</v>
      </c>
      <c r="L10" s="16">
        <v>42</v>
      </c>
      <c r="M10" s="17">
        <v>36</v>
      </c>
      <c r="N10" s="15">
        <v>437</v>
      </c>
      <c r="O10" s="17">
        <v>11859</v>
      </c>
    </row>
    <row r="11" spans="1:15" x14ac:dyDescent="0.3">
      <c r="A11">
        <v>18003</v>
      </c>
      <c r="B11" s="9" t="s">
        <v>17</v>
      </c>
      <c r="C11" s="10">
        <v>53402</v>
      </c>
      <c r="D11" s="11">
        <v>29018</v>
      </c>
      <c r="E11" s="12">
        <v>51384</v>
      </c>
      <c r="F11" s="13">
        <v>36411</v>
      </c>
      <c r="G11" s="11">
        <v>40817</v>
      </c>
      <c r="H11" s="13">
        <v>58569</v>
      </c>
      <c r="I11" s="9" t="s">
        <v>17</v>
      </c>
      <c r="J11" s="14">
        <v>143500</v>
      </c>
      <c r="K11" s="15">
        <v>16356</v>
      </c>
      <c r="L11" s="16">
        <v>3884</v>
      </c>
      <c r="M11" s="17">
        <v>2797</v>
      </c>
      <c r="N11" s="15">
        <v>7638</v>
      </c>
      <c r="O11" s="17">
        <v>113113</v>
      </c>
    </row>
    <row r="12" spans="1:15" x14ac:dyDescent="0.3">
      <c r="A12">
        <v>18005</v>
      </c>
      <c r="B12" s="9" t="s">
        <v>18</v>
      </c>
      <c r="C12" s="10">
        <v>59045</v>
      </c>
      <c r="D12" s="11">
        <v>54265</v>
      </c>
      <c r="E12" s="12">
        <v>98710</v>
      </c>
      <c r="F12" s="13">
        <v>57375</v>
      </c>
      <c r="G12" s="11">
        <v>40795</v>
      </c>
      <c r="H12" s="13">
        <v>57482</v>
      </c>
      <c r="I12" s="9" t="s">
        <v>18</v>
      </c>
      <c r="J12" s="14">
        <v>31669</v>
      </c>
      <c r="K12" s="15">
        <v>574</v>
      </c>
      <c r="L12" s="16">
        <v>2030</v>
      </c>
      <c r="M12" s="17">
        <v>440</v>
      </c>
      <c r="N12" s="15">
        <v>1591</v>
      </c>
      <c r="O12" s="17">
        <v>27014</v>
      </c>
    </row>
    <row r="13" spans="1:15" x14ac:dyDescent="0.3">
      <c r="A13">
        <v>18007</v>
      </c>
      <c r="B13" s="9" t="s">
        <v>19</v>
      </c>
      <c r="C13" s="10">
        <v>46188</v>
      </c>
      <c r="D13" s="11">
        <v>56250</v>
      </c>
      <c r="E13" s="12" t="s">
        <v>16</v>
      </c>
      <c r="F13" s="13" t="s">
        <v>16</v>
      </c>
      <c r="G13" s="11">
        <v>41898</v>
      </c>
      <c r="H13" s="13">
        <v>46363</v>
      </c>
      <c r="I13" s="9" t="s">
        <v>19</v>
      </c>
      <c r="J13" s="14">
        <v>3403</v>
      </c>
      <c r="K13" s="15">
        <v>12</v>
      </c>
      <c r="L13" s="16">
        <v>5</v>
      </c>
      <c r="M13" s="17">
        <v>28</v>
      </c>
      <c r="N13" s="15">
        <v>103</v>
      </c>
      <c r="O13" s="17">
        <v>3257</v>
      </c>
    </row>
    <row r="14" spans="1:15" x14ac:dyDescent="0.3">
      <c r="A14">
        <v>18009</v>
      </c>
      <c r="B14" s="9" t="s">
        <v>20</v>
      </c>
      <c r="C14" s="21">
        <v>42217</v>
      </c>
      <c r="D14" s="11" t="s">
        <v>16</v>
      </c>
      <c r="E14" s="12" t="s">
        <v>16</v>
      </c>
      <c r="F14" s="13">
        <v>29426</v>
      </c>
      <c r="G14" s="11" t="s">
        <v>16</v>
      </c>
      <c r="H14" s="22">
        <v>42650</v>
      </c>
      <c r="I14" s="9" t="s">
        <v>20</v>
      </c>
      <c r="J14" s="14">
        <v>5225</v>
      </c>
      <c r="K14" s="15">
        <v>0</v>
      </c>
      <c r="L14" s="16">
        <v>0</v>
      </c>
      <c r="M14" s="17">
        <v>125</v>
      </c>
      <c r="N14" s="15">
        <v>49</v>
      </c>
      <c r="O14" s="17">
        <v>5028</v>
      </c>
    </row>
    <row r="15" spans="1:15" x14ac:dyDescent="0.3">
      <c r="A15">
        <v>18011</v>
      </c>
      <c r="B15" s="9" t="s">
        <v>21</v>
      </c>
      <c r="C15" s="10">
        <v>80567</v>
      </c>
      <c r="D15" s="11">
        <v>77902</v>
      </c>
      <c r="E15" s="12">
        <v>98375</v>
      </c>
      <c r="F15" s="13">
        <v>88000</v>
      </c>
      <c r="G15" s="11">
        <v>76934</v>
      </c>
      <c r="H15" s="13">
        <v>80054</v>
      </c>
      <c r="I15" s="9" t="s">
        <v>21</v>
      </c>
      <c r="J15" s="14">
        <v>24645</v>
      </c>
      <c r="K15" s="15">
        <v>333</v>
      </c>
      <c r="L15" s="16">
        <v>490</v>
      </c>
      <c r="M15" s="17">
        <v>256</v>
      </c>
      <c r="N15" s="15">
        <v>587</v>
      </c>
      <c r="O15" s="17">
        <v>23041</v>
      </c>
    </row>
    <row r="16" spans="1:15" x14ac:dyDescent="0.3">
      <c r="A16">
        <v>18013</v>
      </c>
      <c r="B16" s="9" t="s">
        <v>22</v>
      </c>
      <c r="C16" s="10">
        <v>61455</v>
      </c>
      <c r="D16" s="11" t="s">
        <v>16</v>
      </c>
      <c r="E16" s="12" t="s">
        <v>16</v>
      </c>
      <c r="F16" s="13">
        <v>52500</v>
      </c>
      <c r="G16" s="11" t="s">
        <v>16</v>
      </c>
      <c r="H16" s="13">
        <v>62275</v>
      </c>
      <c r="I16" s="9" t="s">
        <v>22</v>
      </c>
      <c r="J16" s="14">
        <v>6093</v>
      </c>
      <c r="K16" s="15">
        <v>12</v>
      </c>
      <c r="L16" s="16">
        <v>47</v>
      </c>
      <c r="M16" s="17">
        <v>80</v>
      </c>
      <c r="N16" s="15">
        <v>75</v>
      </c>
      <c r="O16" s="17">
        <v>5885</v>
      </c>
    </row>
    <row r="17" spans="1:15" x14ac:dyDescent="0.3">
      <c r="A17">
        <v>18015</v>
      </c>
      <c r="B17" s="9" t="s">
        <v>23</v>
      </c>
      <c r="C17" s="10">
        <v>56429</v>
      </c>
      <c r="D17" s="11" t="s">
        <v>16</v>
      </c>
      <c r="E17" s="12" t="s">
        <v>16</v>
      </c>
      <c r="F17" s="13" t="s">
        <v>16</v>
      </c>
      <c r="G17" s="11">
        <v>36875</v>
      </c>
      <c r="H17" s="13">
        <v>56310</v>
      </c>
      <c r="I17" s="9" t="s">
        <v>23</v>
      </c>
      <c r="J17" s="14">
        <v>7880</v>
      </c>
      <c r="K17" s="15">
        <v>15</v>
      </c>
      <c r="L17" s="16">
        <v>0</v>
      </c>
      <c r="M17" s="17">
        <v>62</v>
      </c>
      <c r="N17" s="15">
        <v>200</v>
      </c>
      <c r="O17" s="17">
        <v>7614</v>
      </c>
    </row>
    <row r="18" spans="1:15" x14ac:dyDescent="0.3">
      <c r="A18">
        <v>18017</v>
      </c>
      <c r="B18" s="9" t="s">
        <v>24</v>
      </c>
      <c r="C18" s="10">
        <v>47545</v>
      </c>
      <c r="D18" s="11">
        <v>45179</v>
      </c>
      <c r="E18" s="12">
        <v>100526</v>
      </c>
      <c r="F18" s="13">
        <v>29063</v>
      </c>
      <c r="G18" s="11">
        <v>39144</v>
      </c>
      <c r="H18" s="13">
        <v>47730</v>
      </c>
      <c r="I18" s="9" t="s">
        <v>24</v>
      </c>
      <c r="J18" s="14">
        <v>14666</v>
      </c>
      <c r="K18" s="15">
        <v>53</v>
      </c>
      <c r="L18" s="16">
        <v>178</v>
      </c>
      <c r="M18" s="17">
        <v>116</v>
      </c>
      <c r="N18" s="15">
        <v>1479</v>
      </c>
      <c r="O18" s="17">
        <v>12736</v>
      </c>
    </row>
    <row r="19" spans="1:15" x14ac:dyDescent="0.3">
      <c r="A19">
        <v>18019</v>
      </c>
      <c r="B19" s="9" t="s">
        <v>25</v>
      </c>
      <c r="C19" s="10">
        <v>54240</v>
      </c>
      <c r="D19" s="11">
        <v>39174</v>
      </c>
      <c r="E19" s="12">
        <v>64324</v>
      </c>
      <c r="F19" s="13">
        <v>41694</v>
      </c>
      <c r="G19" s="11">
        <v>50433</v>
      </c>
      <c r="H19" s="13">
        <v>55339</v>
      </c>
      <c r="I19" s="9" t="s">
        <v>25</v>
      </c>
      <c r="J19" s="14">
        <v>44275</v>
      </c>
      <c r="K19" s="15">
        <v>3091</v>
      </c>
      <c r="L19" s="16">
        <v>356</v>
      </c>
      <c r="M19" s="17">
        <v>743</v>
      </c>
      <c r="N19" s="15">
        <v>1544</v>
      </c>
      <c r="O19" s="17">
        <v>38408</v>
      </c>
    </row>
    <row r="20" spans="1:15" x14ac:dyDescent="0.3">
      <c r="A20">
        <v>18021</v>
      </c>
      <c r="B20" s="9" t="s">
        <v>26</v>
      </c>
      <c r="C20" s="10">
        <v>53021</v>
      </c>
      <c r="D20" s="11" t="s">
        <v>16</v>
      </c>
      <c r="E20" s="12" t="s">
        <v>16</v>
      </c>
      <c r="F20" s="13">
        <v>32639</v>
      </c>
      <c r="G20" s="11" t="s">
        <v>16</v>
      </c>
      <c r="H20" s="13">
        <v>53538</v>
      </c>
      <c r="I20" s="9" t="s">
        <v>26</v>
      </c>
      <c r="J20" s="14">
        <v>10510</v>
      </c>
      <c r="K20" s="15">
        <v>38</v>
      </c>
      <c r="L20" s="16">
        <v>26</v>
      </c>
      <c r="M20" s="17">
        <v>203</v>
      </c>
      <c r="N20" s="15">
        <v>17</v>
      </c>
      <c r="O20" s="17">
        <v>10216</v>
      </c>
    </row>
    <row r="21" spans="1:15" x14ac:dyDescent="0.3">
      <c r="A21">
        <v>18023</v>
      </c>
      <c r="B21" s="9" t="s">
        <v>27</v>
      </c>
      <c r="C21" s="10">
        <v>52488</v>
      </c>
      <c r="D21" s="11" t="s">
        <v>16</v>
      </c>
      <c r="E21" s="12" t="s">
        <v>16</v>
      </c>
      <c r="F21" s="13">
        <v>29659</v>
      </c>
      <c r="G21" s="11">
        <v>33494</v>
      </c>
      <c r="H21" s="13">
        <v>54817</v>
      </c>
      <c r="I21" s="9" t="s">
        <v>27</v>
      </c>
      <c r="J21" s="14">
        <v>12007</v>
      </c>
      <c r="K21" s="15">
        <v>32</v>
      </c>
      <c r="L21" s="16">
        <v>20</v>
      </c>
      <c r="M21" s="17">
        <v>53</v>
      </c>
      <c r="N21" s="15">
        <v>1207</v>
      </c>
      <c r="O21" s="17">
        <v>10706</v>
      </c>
    </row>
    <row r="22" spans="1:15" x14ac:dyDescent="0.3">
      <c r="A22">
        <v>18025</v>
      </c>
      <c r="B22" s="9" t="s">
        <v>28</v>
      </c>
      <c r="C22" s="10">
        <v>43875</v>
      </c>
      <c r="D22" s="11" t="s">
        <v>16</v>
      </c>
      <c r="E22" s="12" t="s">
        <v>16</v>
      </c>
      <c r="F22" s="13" t="s">
        <v>16</v>
      </c>
      <c r="G22" s="11" t="s">
        <v>16</v>
      </c>
      <c r="H22" s="13">
        <v>44639</v>
      </c>
      <c r="I22" s="9" t="s">
        <v>28</v>
      </c>
      <c r="J22" s="14">
        <v>3915</v>
      </c>
      <c r="K22" s="15">
        <v>0</v>
      </c>
      <c r="L22" s="16">
        <v>0</v>
      </c>
      <c r="M22" s="17">
        <v>109</v>
      </c>
      <c r="N22" s="15">
        <v>25</v>
      </c>
      <c r="O22" s="17">
        <v>3778</v>
      </c>
    </row>
    <row r="23" spans="1:15" x14ac:dyDescent="0.3">
      <c r="A23">
        <v>18027</v>
      </c>
      <c r="B23" s="9" t="s">
        <v>29</v>
      </c>
      <c r="C23" s="10">
        <v>51032</v>
      </c>
      <c r="D23" s="11" t="s">
        <v>16</v>
      </c>
      <c r="E23" s="12" t="s">
        <v>16</v>
      </c>
      <c r="F23" s="13" t="s">
        <v>16</v>
      </c>
      <c r="G23" s="11">
        <v>29918</v>
      </c>
      <c r="H23" s="13">
        <v>51926</v>
      </c>
      <c r="I23" s="9" t="s">
        <v>29</v>
      </c>
      <c r="J23" s="14">
        <v>11417</v>
      </c>
      <c r="K23" s="15">
        <v>134</v>
      </c>
      <c r="L23" s="16">
        <v>15</v>
      </c>
      <c r="M23" s="17">
        <v>111</v>
      </c>
      <c r="N23" s="15">
        <v>307</v>
      </c>
      <c r="O23" s="17">
        <v>10840</v>
      </c>
    </row>
    <row r="24" spans="1:15" x14ac:dyDescent="0.3">
      <c r="A24">
        <v>18029</v>
      </c>
      <c r="B24" s="9" t="s">
        <v>30</v>
      </c>
      <c r="C24" s="10">
        <v>65096</v>
      </c>
      <c r="D24" s="11" t="s">
        <v>16</v>
      </c>
      <c r="E24" s="12" t="s">
        <v>16</v>
      </c>
      <c r="F24" s="13" t="s">
        <v>16</v>
      </c>
      <c r="G24" s="11">
        <v>63935</v>
      </c>
      <c r="H24" s="13">
        <v>65729</v>
      </c>
      <c r="I24" s="9" t="s">
        <v>30</v>
      </c>
      <c r="J24" s="14">
        <v>18648</v>
      </c>
      <c r="K24" s="15">
        <v>72</v>
      </c>
      <c r="L24" s="16">
        <v>12</v>
      </c>
      <c r="M24" s="17">
        <v>33</v>
      </c>
      <c r="N24" s="15">
        <v>153</v>
      </c>
      <c r="O24" s="17">
        <v>18238</v>
      </c>
    </row>
    <row r="25" spans="1:15" x14ac:dyDescent="0.3">
      <c r="A25">
        <v>18031</v>
      </c>
      <c r="B25" s="9" t="s">
        <v>31</v>
      </c>
      <c r="C25" s="10">
        <v>54622</v>
      </c>
      <c r="D25" s="11">
        <v>39128</v>
      </c>
      <c r="E25" s="12">
        <v>90236</v>
      </c>
      <c r="F25" s="13">
        <v>52422</v>
      </c>
      <c r="G25" s="11">
        <v>41306</v>
      </c>
      <c r="H25" s="13">
        <v>54628</v>
      </c>
      <c r="I25" s="9" t="s">
        <v>31</v>
      </c>
      <c r="J25" s="14">
        <v>10425</v>
      </c>
      <c r="K25" s="15">
        <v>56</v>
      </c>
      <c r="L25" s="16">
        <v>160</v>
      </c>
      <c r="M25" s="17">
        <v>95</v>
      </c>
      <c r="N25" s="15">
        <v>117</v>
      </c>
      <c r="O25" s="17">
        <v>10013</v>
      </c>
    </row>
    <row r="26" spans="1:15" x14ac:dyDescent="0.3">
      <c r="A26">
        <v>18033</v>
      </c>
      <c r="B26" s="9" t="s">
        <v>32</v>
      </c>
      <c r="C26" s="10">
        <v>53808</v>
      </c>
      <c r="D26" s="11" t="s">
        <v>16</v>
      </c>
      <c r="E26" s="12">
        <v>83472</v>
      </c>
      <c r="F26" s="13">
        <v>41591</v>
      </c>
      <c r="G26" s="11">
        <v>51375</v>
      </c>
      <c r="H26" s="13">
        <v>53882</v>
      </c>
      <c r="I26" s="9" t="s">
        <v>32</v>
      </c>
      <c r="J26" s="14">
        <v>16789</v>
      </c>
      <c r="K26" s="15">
        <v>3</v>
      </c>
      <c r="L26" s="16">
        <v>81</v>
      </c>
      <c r="M26" s="17">
        <v>144</v>
      </c>
      <c r="N26" s="15">
        <v>314</v>
      </c>
      <c r="O26" s="17">
        <v>16259</v>
      </c>
    </row>
    <row r="27" spans="1:15" x14ac:dyDescent="0.3">
      <c r="A27">
        <v>18035</v>
      </c>
      <c r="B27" s="9" t="s">
        <v>33</v>
      </c>
      <c r="C27" s="10">
        <v>42705</v>
      </c>
      <c r="D27" s="11">
        <v>24944</v>
      </c>
      <c r="E27" s="12">
        <v>22778</v>
      </c>
      <c r="F27" s="13">
        <v>24336</v>
      </c>
      <c r="G27" s="11">
        <v>31365</v>
      </c>
      <c r="H27" s="13">
        <v>44305</v>
      </c>
      <c r="I27" s="9" t="s">
        <v>33</v>
      </c>
      <c r="J27" s="14">
        <v>46028</v>
      </c>
      <c r="K27" s="15">
        <v>3070</v>
      </c>
      <c r="L27" s="16">
        <v>658</v>
      </c>
      <c r="M27" s="17">
        <v>645</v>
      </c>
      <c r="N27" s="15">
        <v>781</v>
      </c>
      <c r="O27" s="17">
        <v>40935</v>
      </c>
    </row>
    <row r="28" spans="1:15" x14ac:dyDescent="0.3">
      <c r="A28">
        <v>18037</v>
      </c>
      <c r="B28" s="9" t="s">
        <v>34</v>
      </c>
      <c r="C28" s="10">
        <v>58994</v>
      </c>
      <c r="D28" s="11" t="s">
        <v>16</v>
      </c>
      <c r="E28" s="12" t="s">
        <v>16</v>
      </c>
      <c r="F28" s="13" t="s">
        <v>16</v>
      </c>
      <c r="G28" s="11">
        <v>27392</v>
      </c>
      <c r="H28" s="13">
        <v>61423</v>
      </c>
      <c r="I28" s="9" t="s">
        <v>34</v>
      </c>
      <c r="J28" s="14">
        <v>16550</v>
      </c>
      <c r="K28" s="15">
        <v>55</v>
      </c>
      <c r="L28" s="16">
        <v>89</v>
      </c>
      <c r="M28" s="17">
        <v>73</v>
      </c>
      <c r="N28" s="15">
        <v>875</v>
      </c>
      <c r="O28" s="17">
        <v>15484</v>
      </c>
    </row>
    <row r="29" spans="1:15" x14ac:dyDescent="0.3">
      <c r="A29">
        <v>18039</v>
      </c>
      <c r="B29" s="9" t="s">
        <v>35</v>
      </c>
      <c r="C29" s="10">
        <v>55399</v>
      </c>
      <c r="D29" s="11">
        <v>24690</v>
      </c>
      <c r="E29" s="12">
        <v>61302</v>
      </c>
      <c r="F29" s="13">
        <v>49107</v>
      </c>
      <c r="G29" s="11">
        <v>48396</v>
      </c>
      <c r="H29" s="13">
        <v>59235</v>
      </c>
      <c r="I29" s="9" t="s">
        <v>35</v>
      </c>
      <c r="J29" s="14">
        <v>72329</v>
      </c>
      <c r="K29" s="15">
        <v>3898</v>
      </c>
      <c r="L29" s="16">
        <v>593</v>
      </c>
      <c r="M29" s="17">
        <v>1130</v>
      </c>
      <c r="N29" s="15">
        <v>7690</v>
      </c>
      <c r="O29" s="17">
        <v>59019</v>
      </c>
    </row>
    <row r="30" spans="1:15" x14ac:dyDescent="0.3">
      <c r="A30">
        <v>18041</v>
      </c>
      <c r="B30" s="9" t="s">
        <v>36</v>
      </c>
      <c r="C30" s="10">
        <v>43317</v>
      </c>
      <c r="D30" s="11">
        <v>24095</v>
      </c>
      <c r="E30" s="12" t="s">
        <v>16</v>
      </c>
      <c r="F30" s="13">
        <v>25625</v>
      </c>
      <c r="G30" s="11">
        <v>26447</v>
      </c>
      <c r="H30" s="13">
        <v>44011</v>
      </c>
      <c r="I30" s="9" t="s">
        <v>36</v>
      </c>
      <c r="J30" s="14">
        <v>9568</v>
      </c>
      <c r="K30" s="15">
        <v>245</v>
      </c>
      <c r="L30" s="16">
        <v>14</v>
      </c>
      <c r="M30" s="17">
        <v>48</v>
      </c>
      <c r="N30" s="15">
        <v>100</v>
      </c>
      <c r="O30" s="17">
        <v>9180</v>
      </c>
    </row>
    <row r="31" spans="1:15" x14ac:dyDescent="0.3">
      <c r="A31">
        <v>18043</v>
      </c>
      <c r="B31" s="9" t="s">
        <v>37</v>
      </c>
      <c r="C31" s="10">
        <v>61754</v>
      </c>
      <c r="D31" s="11">
        <v>31827</v>
      </c>
      <c r="E31" s="12">
        <v>94583</v>
      </c>
      <c r="F31" s="13">
        <v>55641</v>
      </c>
      <c r="G31" s="11">
        <v>50353</v>
      </c>
      <c r="H31" s="13">
        <v>63311</v>
      </c>
      <c r="I31" s="9" t="s">
        <v>37</v>
      </c>
      <c r="J31" s="14">
        <v>29356</v>
      </c>
      <c r="K31" s="15">
        <v>1453</v>
      </c>
      <c r="L31" s="16">
        <v>198</v>
      </c>
      <c r="M31" s="17">
        <v>366</v>
      </c>
      <c r="N31" s="15">
        <v>661</v>
      </c>
      <c r="O31" s="17">
        <v>26570</v>
      </c>
    </row>
    <row r="32" spans="1:15" x14ac:dyDescent="0.3">
      <c r="A32">
        <v>18045</v>
      </c>
      <c r="B32" s="9" t="s">
        <v>38</v>
      </c>
      <c r="C32" s="10">
        <v>49887</v>
      </c>
      <c r="D32" s="11" t="s">
        <v>16</v>
      </c>
      <c r="E32" s="12" t="s">
        <v>16</v>
      </c>
      <c r="F32" s="13">
        <v>36047</v>
      </c>
      <c r="G32" s="11" t="s">
        <v>16</v>
      </c>
      <c r="H32" s="13">
        <v>50377</v>
      </c>
      <c r="I32" s="9" t="s">
        <v>38</v>
      </c>
      <c r="J32" s="14">
        <v>7015</v>
      </c>
      <c r="K32" s="15">
        <v>8</v>
      </c>
      <c r="L32" s="16">
        <v>15</v>
      </c>
      <c r="M32" s="17">
        <v>101</v>
      </c>
      <c r="N32" s="15">
        <v>116</v>
      </c>
      <c r="O32" s="17">
        <v>6765</v>
      </c>
    </row>
    <row r="33" spans="1:15" x14ac:dyDescent="0.3">
      <c r="A33">
        <v>18047</v>
      </c>
      <c r="B33" s="9" t="s">
        <v>39</v>
      </c>
      <c r="C33" s="10">
        <v>58382</v>
      </c>
      <c r="D33" s="11" t="s">
        <v>16</v>
      </c>
      <c r="E33" s="12" t="s">
        <v>16</v>
      </c>
      <c r="F33" s="13" t="s">
        <v>16</v>
      </c>
      <c r="G33" s="11" t="s">
        <v>16</v>
      </c>
      <c r="H33" s="13">
        <v>58511</v>
      </c>
      <c r="I33" s="9" t="s">
        <v>39</v>
      </c>
      <c r="J33" s="14">
        <v>8744</v>
      </c>
      <c r="K33" s="15">
        <v>0</v>
      </c>
      <c r="L33" s="16">
        <v>16</v>
      </c>
      <c r="M33" s="17">
        <v>0</v>
      </c>
      <c r="N33" s="15">
        <v>5</v>
      </c>
      <c r="O33" s="17">
        <v>8723</v>
      </c>
    </row>
    <row r="34" spans="1:15" x14ac:dyDescent="0.3">
      <c r="A34">
        <v>18049</v>
      </c>
      <c r="B34" s="9" t="s">
        <v>40</v>
      </c>
      <c r="C34" s="10">
        <v>49333</v>
      </c>
      <c r="D34" s="11" t="s">
        <v>16</v>
      </c>
      <c r="E34" s="12" t="s">
        <v>16</v>
      </c>
      <c r="F34" s="13">
        <v>41786</v>
      </c>
      <c r="G34" s="11">
        <v>45972</v>
      </c>
      <c r="H34" s="13">
        <v>49953</v>
      </c>
      <c r="I34" s="9" t="s">
        <v>40</v>
      </c>
      <c r="J34" s="14">
        <v>7884</v>
      </c>
      <c r="K34" s="15">
        <v>127</v>
      </c>
      <c r="L34" s="16">
        <v>0</v>
      </c>
      <c r="M34" s="17">
        <v>22</v>
      </c>
      <c r="N34" s="15">
        <v>193</v>
      </c>
      <c r="O34" s="17">
        <v>7449</v>
      </c>
    </row>
    <row r="35" spans="1:15" x14ac:dyDescent="0.3">
      <c r="A35">
        <v>18051</v>
      </c>
      <c r="B35" s="9" t="s">
        <v>41</v>
      </c>
      <c r="C35" s="10">
        <v>52620</v>
      </c>
      <c r="D35" s="11">
        <v>44583</v>
      </c>
      <c r="E35" s="12" t="s">
        <v>16</v>
      </c>
      <c r="F35" s="13">
        <v>25875</v>
      </c>
      <c r="G35" s="11" t="s">
        <v>16</v>
      </c>
      <c r="H35" s="13">
        <v>53847</v>
      </c>
      <c r="I35" s="9" t="s">
        <v>41</v>
      </c>
      <c r="J35" s="14">
        <v>13244</v>
      </c>
      <c r="K35" s="15">
        <v>238</v>
      </c>
      <c r="L35" s="16">
        <v>31</v>
      </c>
      <c r="M35" s="17">
        <v>129</v>
      </c>
      <c r="N35" s="15">
        <v>84</v>
      </c>
      <c r="O35" s="17">
        <v>12751</v>
      </c>
    </row>
    <row r="36" spans="1:15" x14ac:dyDescent="0.3">
      <c r="A36">
        <v>18053</v>
      </c>
      <c r="B36" s="9" t="s">
        <v>42</v>
      </c>
      <c r="C36" s="10">
        <v>42593</v>
      </c>
      <c r="D36" s="11">
        <v>24672</v>
      </c>
      <c r="E36" s="12" t="s">
        <v>16</v>
      </c>
      <c r="F36" s="13" t="s">
        <v>16</v>
      </c>
      <c r="G36" s="11">
        <v>35038</v>
      </c>
      <c r="H36" s="13">
        <v>44177</v>
      </c>
      <c r="I36" s="9" t="s">
        <v>42</v>
      </c>
      <c r="J36" s="14">
        <v>26121</v>
      </c>
      <c r="K36" s="15">
        <v>2006</v>
      </c>
      <c r="L36" s="16">
        <v>32</v>
      </c>
      <c r="M36" s="17">
        <v>352</v>
      </c>
      <c r="N36" s="15">
        <v>773</v>
      </c>
      <c r="O36" s="17">
        <v>22981</v>
      </c>
    </row>
    <row r="37" spans="1:15" x14ac:dyDescent="0.3">
      <c r="A37">
        <v>18055</v>
      </c>
      <c r="B37" s="9" t="s">
        <v>43</v>
      </c>
      <c r="C37" s="10">
        <v>49177</v>
      </c>
      <c r="D37" s="11">
        <v>38750</v>
      </c>
      <c r="E37" s="12">
        <v>60833</v>
      </c>
      <c r="F37" s="13" t="s">
        <v>16</v>
      </c>
      <c r="G37" s="11">
        <v>55938</v>
      </c>
      <c r="H37" s="13">
        <v>49367</v>
      </c>
      <c r="I37" s="9" t="s">
        <v>43</v>
      </c>
      <c r="J37" s="14">
        <v>12790</v>
      </c>
      <c r="K37" s="15">
        <v>27</v>
      </c>
      <c r="L37" s="16">
        <v>12</v>
      </c>
      <c r="M37" s="17">
        <v>118</v>
      </c>
      <c r="N37" s="15">
        <v>98</v>
      </c>
      <c r="O37" s="17">
        <v>12562</v>
      </c>
    </row>
    <row r="38" spans="1:15" x14ac:dyDescent="0.3">
      <c r="A38">
        <v>18057</v>
      </c>
      <c r="B38" s="9" t="s">
        <v>44</v>
      </c>
      <c r="C38" s="23">
        <v>94644</v>
      </c>
      <c r="D38" s="11">
        <v>71901</v>
      </c>
      <c r="E38" s="12">
        <v>109000</v>
      </c>
      <c r="F38" s="13">
        <v>77364</v>
      </c>
      <c r="G38" s="11">
        <v>69121</v>
      </c>
      <c r="H38" s="24">
        <v>95981</v>
      </c>
      <c r="I38" s="9" t="s">
        <v>44</v>
      </c>
      <c r="J38" s="14">
        <v>116982</v>
      </c>
      <c r="K38" s="15">
        <v>4477</v>
      </c>
      <c r="L38" s="16">
        <v>5562</v>
      </c>
      <c r="M38" s="17">
        <v>1145</v>
      </c>
      <c r="N38" s="15">
        <v>3199</v>
      </c>
      <c r="O38" s="17">
        <v>102492</v>
      </c>
    </row>
    <row r="39" spans="1:15" x14ac:dyDescent="0.3">
      <c r="A39">
        <v>18059</v>
      </c>
      <c r="B39" s="9" t="s">
        <v>45</v>
      </c>
      <c r="C39" s="10">
        <v>73142</v>
      </c>
      <c r="D39" s="11">
        <v>74071</v>
      </c>
      <c r="E39" s="12">
        <v>97353</v>
      </c>
      <c r="F39" s="13">
        <v>73066</v>
      </c>
      <c r="G39" s="11">
        <v>70768</v>
      </c>
      <c r="H39" s="13">
        <v>73097</v>
      </c>
      <c r="I39" s="9" t="s">
        <v>45</v>
      </c>
      <c r="J39" s="14">
        <v>28215</v>
      </c>
      <c r="K39" s="15">
        <v>574</v>
      </c>
      <c r="L39" s="16">
        <v>228</v>
      </c>
      <c r="M39" s="17">
        <v>475</v>
      </c>
      <c r="N39" s="15">
        <v>449</v>
      </c>
      <c r="O39" s="17">
        <v>26405</v>
      </c>
    </row>
    <row r="40" spans="1:15" x14ac:dyDescent="0.3">
      <c r="A40">
        <v>18061</v>
      </c>
      <c r="B40" s="9" t="s">
        <v>46</v>
      </c>
      <c r="C40" s="10">
        <v>57132</v>
      </c>
      <c r="D40" s="11">
        <v>23625</v>
      </c>
      <c r="E40" s="12">
        <v>96042</v>
      </c>
      <c r="F40" s="13" t="s">
        <v>16</v>
      </c>
      <c r="G40" s="11">
        <v>59167</v>
      </c>
      <c r="H40" s="13">
        <v>57780</v>
      </c>
      <c r="I40" s="9" t="s">
        <v>46</v>
      </c>
      <c r="J40" s="14">
        <v>14584</v>
      </c>
      <c r="K40" s="15">
        <v>140</v>
      </c>
      <c r="L40" s="16">
        <v>63</v>
      </c>
      <c r="M40" s="17">
        <v>84</v>
      </c>
      <c r="N40" s="15">
        <v>122</v>
      </c>
      <c r="O40" s="17">
        <v>14158</v>
      </c>
    </row>
    <row r="41" spans="1:15" x14ac:dyDescent="0.3">
      <c r="A41">
        <v>18063</v>
      </c>
      <c r="B41" s="9" t="s">
        <v>47</v>
      </c>
      <c r="C41" s="10">
        <v>78355</v>
      </c>
      <c r="D41" s="11">
        <v>55588</v>
      </c>
      <c r="E41" s="12">
        <v>91806</v>
      </c>
      <c r="F41" s="13">
        <v>78229</v>
      </c>
      <c r="G41" s="11">
        <v>81696</v>
      </c>
      <c r="H41" s="13">
        <v>79617</v>
      </c>
      <c r="I41" s="9" t="s">
        <v>47</v>
      </c>
      <c r="J41" s="14">
        <v>58078</v>
      </c>
      <c r="K41" s="15">
        <v>3460</v>
      </c>
      <c r="L41" s="16">
        <v>1195</v>
      </c>
      <c r="M41" s="17">
        <v>451</v>
      </c>
      <c r="N41" s="15">
        <v>1719</v>
      </c>
      <c r="O41" s="17">
        <v>50997</v>
      </c>
    </row>
    <row r="42" spans="1:15" x14ac:dyDescent="0.3">
      <c r="A42">
        <v>18065</v>
      </c>
      <c r="B42" s="9" t="s">
        <v>48</v>
      </c>
      <c r="C42" s="10">
        <v>48235</v>
      </c>
      <c r="D42" s="11" t="s">
        <v>16</v>
      </c>
      <c r="E42" s="12">
        <v>25764</v>
      </c>
      <c r="F42" s="13" t="s">
        <v>16</v>
      </c>
      <c r="G42" s="11" t="s">
        <v>16</v>
      </c>
      <c r="H42" s="13">
        <v>48384</v>
      </c>
      <c r="I42" s="9" t="s">
        <v>48</v>
      </c>
      <c r="J42" s="14">
        <v>18408</v>
      </c>
      <c r="K42" s="15">
        <v>249</v>
      </c>
      <c r="L42" s="16">
        <v>53</v>
      </c>
      <c r="M42" s="17">
        <v>101</v>
      </c>
      <c r="N42" s="15">
        <v>61</v>
      </c>
      <c r="O42" s="17">
        <v>17913</v>
      </c>
    </row>
    <row r="43" spans="1:15" x14ac:dyDescent="0.3">
      <c r="A43">
        <v>18067</v>
      </c>
      <c r="B43" s="9" t="s">
        <v>49</v>
      </c>
      <c r="C43" s="10">
        <v>50869</v>
      </c>
      <c r="D43" s="11">
        <v>36482</v>
      </c>
      <c r="E43" s="12">
        <v>105160</v>
      </c>
      <c r="F43" s="13">
        <v>50592</v>
      </c>
      <c r="G43" s="11">
        <v>50489</v>
      </c>
      <c r="H43" s="13">
        <v>52098</v>
      </c>
      <c r="I43" s="9" t="s">
        <v>49</v>
      </c>
      <c r="J43" s="14">
        <v>34550</v>
      </c>
      <c r="K43" s="15">
        <v>2294</v>
      </c>
      <c r="L43" s="16">
        <v>344</v>
      </c>
      <c r="M43" s="17">
        <v>487</v>
      </c>
      <c r="N43" s="15">
        <v>729</v>
      </c>
      <c r="O43" s="17">
        <v>30532</v>
      </c>
    </row>
    <row r="44" spans="1:15" x14ac:dyDescent="0.3">
      <c r="A44">
        <v>18069</v>
      </c>
      <c r="B44" s="9" t="s">
        <v>50</v>
      </c>
      <c r="C44" s="10">
        <v>52208</v>
      </c>
      <c r="D44" s="11" t="s">
        <v>16</v>
      </c>
      <c r="E44" s="12" t="s">
        <v>16</v>
      </c>
      <c r="F44" s="13">
        <v>73000</v>
      </c>
      <c r="G44" s="11">
        <v>44022</v>
      </c>
      <c r="H44" s="13">
        <v>52337</v>
      </c>
      <c r="I44" s="9" t="s">
        <v>50</v>
      </c>
      <c r="J44" s="14">
        <v>14754</v>
      </c>
      <c r="K44" s="15">
        <v>76</v>
      </c>
      <c r="L44" s="16">
        <v>94</v>
      </c>
      <c r="M44" s="17">
        <v>82</v>
      </c>
      <c r="N44" s="15">
        <v>226</v>
      </c>
      <c r="O44" s="17">
        <v>14219</v>
      </c>
    </row>
    <row r="45" spans="1:15" x14ac:dyDescent="0.3">
      <c r="A45">
        <v>18071</v>
      </c>
      <c r="B45" s="9" t="s">
        <v>51</v>
      </c>
      <c r="C45" s="10">
        <v>49506</v>
      </c>
      <c r="D45" s="11">
        <v>60833</v>
      </c>
      <c r="E45" s="12" t="s">
        <v>16</v>
      </c>
      <c r="F45" s="13" t="s">
        <v>16</v>
      </c>
      <c r="G45" s="11">
        <v>34213</v>
      </c>
      <c r="H45" s="13">
        <v>50584</v>
      </c>
      <c r="I45" s="9" t="s">
        <v>51</v>
      </c>
      <c r="J45" s="14">
        <v>16746</v>
      </c>
      <c r="K45" s="15">
        <v>64</v>
      </c>
      <c r="L45" s="16">
        <v>410</v>
      </c>
      <c r="M45" s="17">
        <v>133</v>
      </c>
      <c r="N45" s="15">
        <v>801</v>
      </c>
      <c r="O45" s="17">
        <v>15295</v>
      </c>
    </row>
    <row r="46" spans="1:15" x14ac:dyDescent="0.3">
      <c r="A46">
        <v>18073</v>
      </c>
      <c r="B46" s="9" t="s">
        <v>52</v>
      </c>
      <c r="C46" s="10">
        <v>59574</v>
      </c>
      <c r="D46" s="11">
        <v>40303</v>
      </c>
      <c r="E46" s="12" t="s">
        <v>16</v>
      </c>
      <c r="F46" s="13">
        <v>46500</v>
      </c>
      <c r="G46" s="11">
        <v>63110</v>
      </c>
      <c r="H46" s="13">
        <v>59895</v>
      </c>
      <c r="I46" s="9" t="s">
        <v>52</v>
      </c>
      <c r="J46" s="14">
        <v>12539</v>
      </c>
      <c r="K46" s="15">
        <v>80</v>
      </c>
      <c r="L46" s="16">
        <v>19</v>
      </c>
      <c r="M46" s="17">
        <v>192</v>
      </c>
      <c r="N46" s="15">
        <v>580</v>
      </c>
      <c r="O46" s="17">
        <v>11739</v>
      </c>
    </row>
    <row r="47" spans="1:15" x14ac:dyDescent="0.3">
      <c r="A47">
        <v>18075</v>
      </c>
      <c r="B47" s="9" t="s">
        <v>53</v>
      </c>
      <c r="C47" s="10">
        <v>44772</v>
      </c>
      <c r="D47" s="11" t="s">
        <v>16</v>
      </c>
      <c r="E47" s="12" t="s">
        <v>16</v>
      </c>
      <c r="F47" s="13">
        <v>17000</v>
      </c>
      <c r="G47" s="11">
        <v>62552</v>
      </c>
      <c r="H47" s="13">
        <v>45776</v>
      </c>
      <c r="I47" s="9" t="s">
        <v>53</v>
      </c>
      <c r="J47" s="14">
        <v>8149</v>
      </c>
      <c r="K47" s="15">
        <v>8</v>
      </c>
      <c r="L47" s="16">
        <v>16</v>
      </c>
      <c r="M47" s="17">
        <v>112</v>
      </c>
      <c r="N47" s="15">
        <v>131</v>
      </c>
      <c r="O47" s="17">
        <v>7869</v>
      </c>
    </row>
    <row r="48" spans="1:15" x14ac:dyDescent="0.3">
      <c r="A48">
        <v>18077</v>
      </c>
      <c r="B48" s="9" t="s">
        <v>54</v>
      </c>
      <c r="C48" s="10">
        <v>51119</v>
      </c>
      <c r="D48" s="11">
        <v>34609</v>
      </c>
      <c r="E48" s="12">
        <v>54375</v>
      </c>
      <c r="F48" s="13">
        <v>22868</v>
      </c>
      <c r="G48" s="11">
        <v>47868</v>
      </c>
      <c r="H48" s="13">
        <v>51907</v>
      </c>
      <c r="I48" s="9" t="s">
        <v>54</v>
      </c>
      <c r="J48" s="14">
        <v>12759</v>
      </c>
      <c r="K48" s="15">
        <v>197</v>
      </c>
      <c r="L48" s="16">
        <v>108</v>
      </c>
      <c r="M48" s="17">
        <v>63</v>
      </c>
      <c r="N48" s="15">
        <v>189</v>
      </c>
      <c r="O48" s="17">
        <v>12129</v>
      </c>
    </row>
    <row r="49" spans="1:15" x14ac:dyDescent="0.3">
      <c r="A49">
        <v>18079</v>
      </c>
      <c r="B49" s="9" t="s">
        <v>55</v>
      </c>
      <c r="C49" s="10">
        <v>49801</v>
      </c>
      <c r="D49" s="11">
        <v>70243</v>
      </c>
      <c r="E49" s="12" t="s">
        <v>16</v>
      </c>
      <c r="F49" s="13" t="s">
        <v>16</v>
      </c>
      <c r="G49" s="25">
        <v>94911</v>
      </c>
      <c r="H49" s="13">
        <v>49904</v>
      </c>
      <c r="I49" s="9" t="s">
        <v>55</v>
      </c>
      <c r="J49" s="14">
        <v>10659</v>
      </c>
      <c r="K49" s="15">
        <v>91</v>
      </c>
      <c r="L49" s="16">
        <v>34</v>
      </c>
      <c r="M49" s="17">
        <v>51</v>
      </c>
      <c r="N49" s="15">
        <v>121</v>
      </c>
      <c r="O49" s="17">
        <v>10343</v>
      </c>
    </row>
    <row r="50" spans="1:15" x14ac:dyDescent="0.3">
      <c r="A50">
        <v>18081</v>
      </c>
      <c r="B50" s="9" t="s">
        <v>56</v>
      </c>
      <c r="C50" s="10">
        <v>68712</v>
      </c>
      <c r="D50" s="11">
        <v>63155</v>
      </c>
      <c r="E50" s="12">
        <v>80116</v>
      </c>
      <c r="F50" s="13">
        <v>63295</v>
      </c>
      <c r="G50" s="11">
        <v>50750</v>
      </c>
      <c r="H50" s="13">
        <v>69406</v>
      </c>
      <c r="I50" s="9" t="s">
        <v>56</v>
      </c>
      <c r="J50" s="14">
        <v>55777</v>
      </c>
      <c r="K50" s="15">
        <v>1196</v>
      </c>
      <c r="L50" s="16">
        <v>1328</v>
      </c>
      <c r="M50" s="17">
        <v>465</v>
      </c>
      <c r="N50" s="15">
        <v>1404</v>
      </c>
      <c r="O50" s="17">
        <v>51372</v>
      </c>
    </row>
    <row r="51" spans="1:15" x14ac:dyDescent="0.3">
      <c r="A51">
        <v>18083</v>
      </c>
      <c r="B51" s="9" t="s">
        <v>57</v>
      </c>
      <c r="C51" s="10">
        <v>46457</v>
      </c>
      <c r="D51" s="11" t="s">
        <v>16</v>
      </c>
      <c r="E51" s="12">
        <v>30982</v>
      </c>
      <c r="F51" s="13">
        <v>41940</v>
      </c>
      <c r="G51" s="26">
        <v>24222</v>
      </c>
      <c r="H51" s="13">
        <v>47167</v>
      </c>
      <c r="I51" s="9" t="s">
        <v>57</v>
      </c>
      <c r="J51" s="14">
        <v>14955</v>
      </c>
      <c r="K51" s="15">
        <v>241</v>
      </c>
      <c r="L51" s="16">
        <v>111</v>
      </c>
      <c r="M51" s="17">
        <v>157</v>
      </c>
      <c r="N51" s="15">
        <v>186</v>
      </c>
      <c r="O51" s="17">
        <v>14254</v>
      </c>
    </row>
    <row r="52" spans="1:15" x14ac:dyDescent="0.3">
      <c r="A52">
        <v>18085</v>
      </c>
      <c r="B52" s="9" t="s">
        <v>58</v>
      </c>
      <c r="C52" s="10">
        <v>58402</v>
      </c>
      <c r="D52" s="11">
        <v>50433</v>
      </c>
      <c r="E52" s="12">
        <v>86192</v>
      </c>
      <c r="F52" s="13">
        <v>45000</v>
      </c>
      <c r="G52" s="11">
        <v>52994</v>
      </c>
      <c r="H52" s="13">
        <v>58912</v>
      </c>
      <c r="I52" s="9" t="s">
        <v>58</v>
      </c>
      <c r="J52" s="14">
        <v>30676</v>
      </c>
      <c r="K52" s="15">
        <v>204</v>
      </c>
      <c r="L52" s="16">
        <v>427</v>
      </c>
      <c r="M52" s="17">
        <v>324</v>
      </c>
      <c r="N52" s="15">
        <v>1629</v>
      </c>
      <c r="O52" s="17">
        <v>28009</v>
      </c>
    </row>
    <row r="53" spans="1:15" x14ac:dyDescent="0.3">
      <c r="A53">
        <v>18087</v>
      </c>
      <c r="B53" s="9" t="s">
        <v>59</v>
      </c>
      <c r="C53" s="10">
        <v>60675</v>
      </c>
      <c r="D53" s="11" t="s">
        <v>16</v>
      </c>
      <c r="E53" s="12" t="s">
        <v>16</v>
      </c>
      <c r="F53" s="13">
        <v>36326</v>
      </c>
      <c r="G53" s="11">
        <v>36653</v>
      </c>
      <c r="H53" s="13">
        <v>62332</v>
      </c>
      <c r="I53" s="9" t="s">
        <v>59</v>
      </c>
      <c r="J53" s="14">
        <v>12079</v>
      </c>
      <c r="K53" s="15">
        <v>5</v>
      </c>
      <c r="L53" s="16">
        <v>27</v>
      </c>
      <c r="M53" s="17">
        <v>153</v>
      </c>
      <c r="N53" s="15">
        <v>329</v>
      </c>
      <c r="O53" s="17">
        <v>11575</v>
      </c>
    </row>
    <row r="54" spans="1:15" x14ac:dyDescent="0.3">
      <c r="A54">
        <v>18089</v>
      </c>
      <c r="B54" s="9" t="s">
        <v>60</v>
      </c>
      <c r="C54" s="10">
        <v>54249</v>
      </c>
      <c r="D54" s="11">
        <v>34488</v>
      </c>
      <c r="E54" s="12">
        <v>62109</v>
      </c>
      <c r="F54" s="13">
        <v>44920</v>
      </c>
      <c r="G54" s="11">
        <v>52524</v>
      </c>
      <c r="H54" s="13">
        <v>64823</v>
      </c>
      <c r="I54" s="9" t="s">
        <v>60</v>
      </c>
      <c r="J54" s="14">
        <v>185437</v>
      </c>
      <c r="K54" s="15">
        <v>46717</v>
      </c>
      <c r="L54" s="16">
        <v>2020</v>
      </c>
      <c r="M54" s="17">
        <v>3363</v>
      </c>
      <c r="N54" s="15">
        <v>27208</v>
      </c>
      <c r="O54" s="17">
        <v>107572</v>
      </c>
    </row>
    <row r="55" spans="1:15" x14ac:dyDescent="0.3">
      <c r="A55">
        <v>18091</v>
      </c>
      <c r="B55" s="9" t="s">
        <v>61</v>
      </c>
      <c r="C55" s="10">
        <v>51101</v>
      </c>
      <c r="D55" s="11">
        <v>30365</v>
      </c>
      <c r="E55" s="12">
        <v>53906</v>
      </c>
      <c r="F55" s="13">
        <v>70326</v>
      </c>
      <c r="G55" s="11">
        <v>47820</v>
      </c>
      <c r="H55" s="13">
        <v>53997</v>
      </c>
      <c r="I55" s="9" t="s">
        <v>61</v>
      </c>
      <c r="J55" s="14">
        <v>42904</v>
      </c>
      <c r="K55" s="15">
        <v>3880</v>
      </c>
      <c r="L55" s="16">
        <v>144</v>
      </c>
      <c r="M55" s="17">
        <v>416</v>
      </c>
      <c r="N55" s="15">
        <v>1613</v>
      </c>
      <c r="O55" s="17">
        <v>36704</v>
      </c>
    </row>
    <row r="56" spans="1:15" x14ac:dyDescent="0.3">
      <c r="A56">
        <v>18093</v>
      </c>
      <c r="B56" s="9" t="s">
        <v>62</v>
      </c>
      <c r="C56" s="10">
        <v>52092</v>
      </c>
      <c r="D56" s="11" t="s">
        <v>16</v>
      </c>
      <c r="E56" s="12">
        <v>97500</v>
      </c>
      <c r="F56" s="13" t="s">
        <v>16</v>
      </c>
      <c r="G56" s="11">
        <v>36518</v>
      </c>
      <c r="H56" s="13">
        <v>52781</v>
      </c>
      <c r="I56" s="9" t="s">
        <v>62</v>
      </c>
      <c r="J56" s="14">
        <v>18487</v>
      </c>
      <c r="K56" s="15">
        <v>9</v>
      </c>
      <c r="L56" s="16">
        <v>42</v>
      </c>
      <c r="M56" s="17">
        <v>148</v>
      </c>
      <c r="N56" s="15">
        <v>179</v>
      </c>
      <c r="O56" s="17">
        <v>17981</v>
      </c>
    </row>
    <row r="57" spans="1:15" x14ac:dyDescent="0.3">
      <c r="A57">
        <v>18095</v>
      </c>
      <c r="B57" s="9" t="s">
        <v>63</v>
      </c>
      <c r="C57" s="10">
        <v>47436</v>
      </c>
      <c r="D57" s="11">
        <v>27509</v>
      </c>
      <c r="E57" s="12" t="s">
        <v>16</v>
      </c>
      <c r="F57" s="13">
        <v>27303</v>
      </c>
      <c r="G57" s="11">
        <v>44816</v>
      </c>
      <c r="H57" s="13">
        <v>50122</v>
      </c>
      <c r="I57" s="9" t="s">
        <v>63</v>
      </c>
      <c r="J57" s="14">
        <v>51422</v>
      </c>
      <c r="K57" s="15">
        <v>3889</v>
      </c>
      <c r="L57" s="16">
        <v>293</v>
      </c>
      <c r="M57" s="17">
        <v>672</v>
      </c>
      <c r="N57" s="15">
        <v>1095</v>
      </c>
      <c r="O57" s="17">
        <v>45422</v>
      </c>
    </row>
    <row r="58" spans="1:15" x14ac:dyDescent="0.3">
      <c r="A58">
        <v>18097</v>
      </c>
      <c r="B58" s="9" t="s">
        <v>64</v>
      </c>
      <c r="C58" s="10">
        <v>46692</v>
      </c>
      <c r="D58" s="11">
        <v>33182</v>
      </c>
      <c r="E58" s="12">
        <v>46020</v>
      </c>
      <c r="F58" s="13">
        <v>37659</v>
      </c>
      <c r="G58" s="11">
        <v>36027</v>
      </c>
      <c r="H58" s="13">
        <v>56353</v>
      </c>
      <c r="I58" s="9" t="s">
        <v>64</v>
      </c>
      <c r="J58" s="14">
        <v>369033</v>
      </c>
      <c r="K58" s="15">
        <v>100461</v>
      </c>
      <c r="L58" s="16">
        <v>9341</v>
      </c>
      <c r="M58" s="17">
        <v>7141</v>
      </c>
      <c r="N58" s="15">
        <v>24623</v>
      </c>
      <c r="O58" s="17">
        <v>227441</v>
      </c>
    </row>
    <row r="59" spans="1:15" x14ac:dyDescent="0.3">
      <c r="A59">
        <v>18099</v>
      </c>
      <c r="B59" s="9" t="s">
        <v>65</v>
      </c>
      <c r="C59" s="10">
        <v>54229</v>
      </c>
      <c r="D59" s="11" t="s">
        <v>16</v>
      </c>
      <c r="E59" s="12">
        <v>91250</v>
      </c>
      <c r="F59" s="13">
        <v>61000</v>
      </c>
      <c r="G59" s="11">
        <v>38292</v>
      </c>
      <c r="H59" s="13">
        <v>55458</v>
      </c>
      <c r="I59" s="9" t="s">
        <v>65</v>
      </c>
      <c r="J59" s="14">
        <v>17245</v>
      </c>
      <c r="K59" s="15">
        <v>24</v>
      </c>
      <c r="L59" s="16">
        <v>79</v>
      </c>
      <c r="M59" s="17">
        <v>240</v>
      </c>
      <c r="N59" s="15">
        <v>1179</v>
      </c>
      <c r="O59" s="17">
        <v>15782</v>
      </c>
    </row>
    <row r="60" spans="1:15" x14ac:dyDescent="0.3">
      <c r="A60">
        <v>18101</v>
      </c>
      <c r="B60" s="9" t="s">
        <v>66</v>
      </c>
      <c r="C60" s="10">
        <v>51224</v>
      </c>
      <c r="D60" s="11" t="s">
        <v>16</v>
      </c>
      <c r="E60" s="12" t="s">
        <v>16</v>
      </c>
      <c r="F60" s="13" t="s">
        <v>16</v>
      </c>
      <c r="G60" s="11" t="s">
        <v>16</v>
      </c>
      <c r="H60" s="13">
        <v>51107</v>
      </c>
      <c r="I60" s="9" t="s">
        <v>66</v>
      </c>
      <c r="J60" s="14">
        <v>4198</v>
      </c>
      <c r="K60" s="15">
        <v>5</v>
      </c>
      <c r="L60" s="16">
        <v>1</v>
      </c>
      <c r="M60" s="17">
        <v>5</v>
      </c>
      <c r="N60" s="15">
        <v>8</v>
      </c>
      <c r="O60" s="17">
        <v>4169</v>
      </c>
    </row>
    <row r="61" spans="1:15" x14ac:dyDescent="0.3">
      <c r="A61">
        <v>18103</v>
      </c>
      <c r="B61" s="9" t="s">
        <v>67</v>
      </c>
      <c r="C61" s="10">
        <v>47460</v>
      </c>
      <c r="D61" s="27">
        <v>20271</v>
      </c>
      <c r="E61" s="12" t="s">
        <v>16</v>
      </c>
      <c r="F61" s="13" t="s">
        <v>16</v>
      </c>
      <c r="G61" s="11">
        <v>37305</v>
      </c>
      <c r="H61" s="13">
        <v>49017</v>
      </c>
      <c r="I61" s="9" t="s">
        <v>67</v>
      </c>
      <c r="J61" s="14">
        <v>13707</v>
      </c>
      <c r="K61" s="15">
        <v>475</v>
      </c>
      <c r="L61" s="16">
        <v>51</v>
      </c>
      <c r="M61" s="17">
        <v>140</v>
      </c>
      <c r="N61" s="15">
        <v>203</v>
      </c>
      <c r="O61" s="17">
        <v>12722</v>
      </c>
    </row>
    <row r="62" spans="1:15" x14ac:dyDescent="0.3">
      <c r="A62">
        <v>18105</v>
      </c>
      <c r="B62" s="9" t="s">
        <v>68</v>
      </c>
      <c r="C62" s="10">
        <v>47075</v>
      </c>
      <c r="D62" s="11">
        <v>20461</v>
      </c>
      <c r="E62" s="28">
        <v>15036</v>
      </c>
      <c r="F62" s="13">
        <v>31694</v>
      </c>
      <c r="G62" s="11">
        <v>41944</v>
      </c>
      <c r="H62" s="13">
        <v>50601</v>
      </c>
      <c r="I62" s="9" t="s">
        <v>68</v>
      </c>
      <c r="J62" s="14">
        <v>55537</v>
      </c>
      <c r="K62" s="15">
        <v>1669</v>
      </c>
      <c r="L62" s="16">
        <v>2961</v>
      </c>
      <c r="M62" s="17">
        <v>1293</v>
      </c>
      <c r="N62" s="15">
        <v>1330</v>
      </c>
      <c r="O62" s="17">
        <v>48194</v>
      </c>
    </row>
    <row r="63" spans="1:15" x14ac:dyDescent="0.3">
      <c r="A63">
        <v>18107</v>
      </c>
      <c r="B63" s="9" t="s">
        <v>69</v>
      </c>
      <c r="C63" s="10">
        <v>53610</v>
      </c>
      <c r="D63" s="11" t="s">
        <v>16</v>
      </c>
      <c r="E63" s="12" t="s">
        <v>16</v>
      </c>
      <c r="F63" s="29">
        <v>14063</v>
      </c>
      <c r="G63" s="11">
        <v>30536</v>
      </c>
      <c r="H63" s="13">
        <v>54751</v>
      </c>
      <c r="I63" s="9" t="s">
        <v>69</v>
      </c>
      <c r="J63" s="14">
        <v>15271</v>
      </c>
      <c r="K63" s="15">
        <v>85</v>
      </c>
      <c r="L63" s="16">
        <v>120</v>
      </c>
      <c r="M63" s="17">
        <v>104</v>
      </c>
      <c r="N63" s="15">
        <v>486</v>
      </c>
      <c r="O63" s="17">
        <v>14441</v>
      </c>
    </row>
    <row r="64" spans="1:15" x14ac:dyDescent="0.3">
      <c r="A64">
        <v>18109</v>
      </c>
      <c r="B64" s="9" t="s">
        <v>70</v>
      </c>
      <c r="C64" s="10">
        <v>62462</v>
      </c>
      <c r="D64" s="11" t="s">
        <v>16</v>
      </c>
      <c r="E64" s="12" t="s">
        <v>16</v>
      </c>
      <c r="F64" s="13">
        <v>38052</v>
      </c>
      <c r="G64" s="11">
        <v>65833</v>
      </c>
      <c r="H64" s="13">
        <v>62748</v>
      </c>
      <c r="I64" s="9" t="s">
        <v>70</v>
      </c>
      <c r="J64" s="14">
        <v>25926</v>
      </c>
      <c r="K64" s="15">
        <v>2</v>
      </c>
      <c r="L64" s="16">
        <v>94</v>
      </c>
      <c r="M64" s="17">
        <v>255</v>
      </c>
      <c r="N64" s="15">
        <v>298</v>
      </c>
      <c r="O64" s="17">
        <v>25268</v>
      </c>
    </row>
    <row r="65" spans="1:17" x14ac:dyDescent="0.3">
      <c r="A65">
        <v>18111</v>
      </c>
      <c r="B65" s="9" t="s">
        <v>71</v>
      </c>
      <c r="C65" s="10">
        <v>53146</v>
      </c>
      <c r="D65" s="11" t="s">
        <v>16</v>
      </c>
      <c r="E65" s="12" t="s">
        <v>16</v>
      </c>
      <c r="F65" s="13" t="s">
        <v>16</v>
      </c>
      <c r="G65" s="11">
        <v>55898</v>
      </c>
      <c r="H65" s="13">
        <v>53062</v>
      </c>
      <c r="I65" s="9" t="s">
        <v>71</v>
      </c>
      <c r="J65" s="14">
        <v>5562</v>
      </c>
      <c r="K65" s="15">
        <v>0</v>
      </c>
      <c r="L65" s="16">
        <v>0</v>
      </c>
      <c r="M65" s="17">
        <v>6</v>
      </c>
      <c r="N65" s="15">
        <v>179</v>
      </c>
      <c r="O65" s="17">
        <v>5372</v>
      </c>
    </row>
    <row r="66" spans="1:17" x14ac:dyDescent="0.3">
      <c r="A66">
        <v>18113</v>
      </c>
      <c r="B66" s="9" t="s">
        <v>72</v>
      </c>
      <c r="C66" s="10">
        <v>55033</v>
      </c>
      <c r="D66" s="11">
        <v>26900</v>
      </c>
      <c r="E66" s="12" t="s">
        <v>16</v>
      </c>
      <c r="F66" s="13">
        <v>34808</v>
      </c>
      <c r="G66" s="11">
        <v>57500</v>
      </c>
      <c r="H66" s="13">
        <v>55403</v>
      </c>
      <c r="I66" s="9" t="s">
        <v>72</v>
      </c>
      <c r="J66" s="14">
        <v>18090</v>
      </c>
      <c r="K66" s="15">
        <v>38</v>
      </c>
      <c r="L66" s="16">
        <v>109</v>
      </c>
      <c r="M66" s="17">
        <v>148</v>
      </c>
      <c r="N66" s="15">
        <v>1266</v>
      </c>
      <c r="O66" s="17">
        <v>16539</v>
      </c>
    </row>
    <row r="67" spans="1:17" x14ac:dyDescent="0.3">
      <c r="A67">
        <v>18115</v>
      </c>
      <c r="B67" s="9" t="s">
        <v>73</v>
      </c>
      <c r="C67" s="10">
        <v>61148</v>
      </c>
      <c r="D67" s="11" t="s">
        <v>16</v>
      </c>
      <c r="E67" s="12" t="s">
        <v>16</v>
      </c>
      <c r="F67" s="13" t="s">
        <v>16</v>
      </c>
      <c r="G67" s="11" t="s">
        <v>16</v>
      </c>
      <c r="H67" s="13">
        <v>61177</v>
      </c>
      <c r="I67" s="9" t="s">
        <v>73</v>
      </c>
      <c r="J67" s="14">
        <v>2513</v>
      </c>
      <c r="K67" s="15">
        <v>21</v>
      </c>
      <c r="L67" s="16">
        <v>0</v>
      </c>
      <c r="M67" s="17">
        <v>24</v>
      </c>
      <c r="N67" s="15">
        <v>18</v>
      </c>
      <c r="O67" s="17">
        <v>2445</v>
      </c>
    </row>
    <row r="68" spans="1:17" x14ac:dyDescent="0.3">
      <c r="A68">
        <v>18117</v>
      </c>
      <c r="B68" s="9" t="s">
        <v>74</v>
      </c>
      <c r="C68" s="10">
        <v>45341</v>
      </c>
      <c r="D68" s="11" t="s">
        <v>16</v>
      </c>
      <c r="E68" s="12">
        <v>142845</v>
      </c>
      <c r="F68" s="13">
        <v>48750</v>
      </c>
      <c r="G68" s="11">
        <v>83295</v>
      </c>
      <c r="H68" s="13">
        <v>44675</v>
      </c>
      <c r="I68" s="9" t="s">
        <v>74</v>
      </c>
      <c r="J68" s="14">
        <v>7881</v>
      </c>
      <c r="K68" s="15">
        <v>88</v>
      </c>
      <c r="L68" s="16">
        <v>50</v>
      </c>
      <c r="M68" s="17">
        <v>96</v>
      </c>
      <c r="N68" s="15">
        <v>65</v>
      </c>
      <c r="O68" s="17">
        <v>7567</v>
      </c>
    </row>
    <row r="69" spans="1:17" x14ac:dyDescent="0.3">
      <c r="A69">
        <v>18119</v>
      </c>
      <c r="B69" s="9" t="s">
        <v>75</v>
      </c>
      <c r="C69" s="10">
        <v>48667</v>
      </c>
      <c r="D69" s="11">
        <v>44245</v>
      </c>
      <c r="E69" s="12">
        <v>43942</v>
      </c>
      <c r="F69" s="13">
        <v>27742</v>
      </c>
      <c r="G69" s="11" t="s">
        <v>16</v>
      </c>
      <c r="H69" s="13">
        <v>49706</v>
      </c>
      <c r="I69" s="9" t="s">
        <v>75</v>
      </c>
      <c r="J69" s="14">
        <v>8695</v>
      </c>
      <c r="K69" s="15">
        <v>74</v>
      </c>
      <c r="L69" s="16">
        <v>29</v>
      </c>
      <c r="M69" s="17">
        <v>184</v>
      </c>
      <c r="N69" s="15">
        <v>118</v>
      </c>
      <c r="O69" s="17">
        <v>8338</v>
      </c>
    </row>
    <row r="70" spans="1:17" x14ac:dyDescent="0.3">
      <c r="A70">
        <v>18121</v>
      </c>
      <c r="B70" s="9" t="s">
        <v>76</v>
      </c>
      <c r="C70" s="10">
        <v>48788</v>
      </c>
      <c r="D70" s="11" t="s">
        <v>16</v>
      </c>
      <c r="E70" s="12" t="s">
        <v>16</v>
      </c>
      <c r="F70" s="13">
        <v>68125</v>
      </c>
      <c r="G70" s="11">
        <v>28401</v>
      </c>
      <c r="H70" s="13">
        <v>49400</v>
      </c>
      <c r="I70" s="9" t="s">
        <v>76</v>
      </c>
      <c r="J70" s="14">
        <v>6145</v>
      </c>
      <c r="K70" s="15">
        <v>0</v>
      </c>
      <c r="L70" s="16">
        <v>0</v>
      </c>
      <c r="M70" s="17">
        <v>51</v>
      </c>
      <c r="N70" s="15">
        <v>103</v>
      </c>
      <c r="O70" s="17">
        <v>5960</v>
      </c>
    </row>
    <row r="71" spans="1:17" x14ac:dyDescent="0.3">
      <c r="A71">
        <v>18123</v>
      </c>
      <c r="B71" s="9" t="s">
        <v>77</v>
      </c>
      <c r="C71" s="10">
        <v>51064</v>
      </c>
      <c r="D71" s="11" t="s">
        <v>16</v>
      </c>
      <c r="E71" s="12" t="s">
        <v>16</v>
      </c>
      <c r="F71" s="13" t="s">
        <v>16</v>
      </c>
      <c r="G71" s="11">
        <v>72813</v>
      </c>
      <c r="H71" s="13">
        <v>51285</v>
      </c>
      <c r="I71" s="9" t="s">
        <v>77</v>
      </c>
      <c r="J71" s="14">
        <v>7465</v>
      </c>
      <c r="K71" s="15">
        <v>27</v>
      </c>
      <c r="L71" s="16">
        <v>23</v>
      </c>
      <c r="M71" s="17">
        <v>65</v>
      </c>
      <c r="N71" s="15">
        <v>21</v>
      </c>
      <c r="O71" s="17">
        <v>7306</v>
      </c>
    </row>
    <row r="72" spans="1:17" x14ac:dyDescent="0.3">
      <c r="A72">
        <v>18125</v>
      </c>
      <c r="B72" s="9" t="s">
        <v>78</v>
      </c>
      <c r="C72" s="10">
        <v>52527</v>
      </c>
      <c r="D72" s="11" t="s">
        <v>16</v>
      </c>
      <c r="E72" s="12" t="s">
        <v>16</v>
      </c>
      <c r="F72" s="13">
        <v>52845</v>
      </c>
      <c r="G72" s="11" t="s">
        <v>16</v>
      </c>
      <c r="H72" s="13">
        <v>52580</v>
      </c>
      <c r="I72" s="9" t="s">
        <v>78</v>
      </c>
      <c r="J72" s="14">
        <v>5129</v>
      </c>
      <c r="K72" s="15">
        <v>0</v>
      </c>
      <c r="L72" s="16">
        <v>0</v>
      </c>
      <c r="M72" s="17">
        <v>76</v>
      </c>
      <c r="N72" s="15">
        <v>16</v>
      </c>
      <c r="O72" s="17">
        <v>5037</v>
      </c>
    </row>
    <row r="73" spans="1:17" x14ac:dyDescent="0.3">
      <c r="A73">
        <v>18127</v>
      </c>
      <c r="B73" s="9" t="s">
        <v>79</v>
      </c>
      <c r="C73" s="10">
        <v>68044</v>
      </c>
      <c r="D73" s="11">
        <v>41682</v>
      </c>
      <c r="E73" s="12" t="s">
        <v>16</v>
      </c>
      <c r="F73" s="13">
        <v>59907</v>
      </c>
      <c r="G73" s="11">
        <v>64292</v>
      </c>
      <c r="H73" s="13">
        <v>69382</v>
      </c>
      <c r="I73" s="9" t="s">
        <v>79</v>
      </c>
      <c r="J73" s="14">
        <v>63969</v>
      </c>
      <c r="K73" s="15">
        <v>2279</v>
      </c>
      <c r="L73" s="16">
        <v>821</v>
      </c>
      <c r="M73" s="17">
        <v>634</v>
      </c>
      <c r="N73" s="15">
        <v>4896</v>
      </c>
      <c r="O73" s="17">
        <v>55467</v>
      </c>
    </row>
    <row r="74" spans="1:17" x14ac:dyDescent="0.3">
      <c r="A74">
        <v>18129</v>
      </c>
      <c r="B74" s="9" t="s">
        <v>80</v>
      </c>
      <c r="C74" s="10">
        <v>62583</v>
      </c>
      <c r="D74" s="11" t="s">
        <v>16</v>
      </c>
      <c r="E74" s="12" t="s">
        <v>16</v>
      </c>
      <c r="F74" s="24">
        <v>103458</v>
      </c>
      <c r="G74" s="11" t="s">
        <v>16</v>
      </c>
      <c r="H74" s="13">
        <v>62763</v>
      </c>
      <c r="I74" s="9" t="s">
        <v>80</v>
      </c>
      <c r="J74" s="14">
        <v>10175</v>
      </c>
      <c r="K74" s="15">
        <v>106</v>
      </c>
      <c r="L74" s="16">
        <v>46</v>
      </c>
      <c r="M74" s="17">
        <v>61</v>
      </c>
      <c r="N74" s="15">
        <v>136</v>
      </c>
      <c r="O74" s="17">
        <v>9884</v>
      </c>
    </row>
    <row r="75" spans="1:17" x14ac:dyDescent="0.3">
      <c r="A75">
        <v>18131</v>
      </c>
      <c r="B75" s="9" t="s">
        <v>81</v>
      </c>
      <c r="C75" s="10">
        <v>48370</v>
      </c>
      <c r="D75" s="11" t="s">
        <v>16</v>
      </c>
      <c r="E75" s="12" t="s">
        <v>16</v>
      </c>
      <c r="F75" s="13">
        <v>34531</v>
      </c>
      <c r="G75" s="11">
        <v>55833</v>
      </c>
      <c r="H75" s="13">
        <v>49443</v>
      </c>
      <c r="I75" s="9" t="s">
        <v>81</v>
      </c>
      <c r="J75" s="14">
        <v>5200</v>
      </c>
      <c r="K75" s="15">
        <v>40</v>
      </c>
      <c r="L75" s="16">
        <v>13</v>
      </c>
      <c r="M75" s="17">
        <v>55</v>
      </c>
      <c r="N75" s="15">
        <v>94</v>
      </c>
      <c r="O75" s="17">
        <v>5009</v>
      </c>
    </row>
    <row r="76" spans="1:17" x14ac:dyDescent="0.3">
      <c r="A76">
        <v>18133</v>
      </c>
      <c r="B76" s="9" t="s">
        <v>82</v>
      </c>
      <c r="C76" s="10">
        <v>56169</v>
      </c>
      <c r="D76" s="25">
        <v>83688</v>
      </c>
      <c r="E76" s="12">
        <v>83750</v>
      </c>
      <c r="F76" s="13">
        <v>86250</v>
      </c>
      <c r="G76" s="11" t="s">
        <v>16</v>
      </c>
      <c r="H76" s="13">
        <v>55853</v>
      </c>
      <c r="I76" s="9" t="s">
        <v>82</v>
      </c>
      <c r="J76" s="14">
        <v>13439</v>
      </c>
      <c r="K76" s="15">
        <v>33</v>
      </c>
      <c r="L76" s="16">
        <v>216</v>
      </c>
      <c r="M76" s="17">
        <v>53</v>
      </c>
      <c r="N76" s="15">
        <v>80</v>
      </c>
      <c r="O76" s="17">
        <v>13011</v>
      </c>
    </row>
    <row r="77" spans="1:17" x14ac:dyDescent="0.3">
      <c r="A77">
        <v>18135</v>
      </c>
      <c r="B77" s="9" t="s">
        <v>83</v>
      </c>
      <c r="C77" s="10">
        <v>45601</v>
      </c>
      <c r="D77" s="11">
        <v>29208</v>
      </c>
      <c r="E77" s="12" t="s">
        <v>16</v>
      </c>
      <c r="F77" s="13" t="s">
        <v>16</v>
      </c>
      <c r="G77" s="11">
        <v>33958</v>
      </c>
      <c r="H77" s="13">
        <v>46284</v>
      </c>
      <c r="I77" s="9" t="s">
        <v>83</v>
      </c>
      <c r="J77" s="14">
        <v>10477</v>
      </c>
      <c r="K77" s="15">
        <v>97</v>
      </c>
      <c r="L77" s="16">
        <v>6</v>
      </c>
      <c r="M77" s="17">
        <v>124</v>
      </c>
      <c r="N77" s="15">
        <v>209</v>
      </c>
      <c r="O77" s="17">
        <v>10009</v>
      </c>
    </row>
    <row r="78" spans="1:17" x14ac:dyDescent="0.3">
      <c r="A78">
        <v>18137</v>
      </c>
      <c r="B78" s="9" t="s">
        <v>84</v>
      </c>
      <c r="C78" s="10">
        <v>56295</v>
      </c>
      <c r="D78" s="11">
        <v>35469</v>
      </c>
      <c r="E78" s="12">
        <v>84583</v>
      </c>
      <c r="F78" s="13">
        <v>47895</v>
      </c>
      <c r="G78" s="11" t="s">
        <v>16</v>
      </c>
      <c r="H78" s="13">
        <v>56711</v>
      </c>
      <c r="I78" s="9" t="s">
        <v>84</v>
      </c>
      <c r="J78" s="14">
        <v>11165</v>
      </c>
      <c r="K78" s="15">
        <v>21</v>
      </c>
      <c r="L78" s="16">
        <v>72</v>
      </c>
      <c r="M78" s="17">
        <v>80</v>
      </c>
      <c r="N78" s="15">
        <v>71</v>
      </c>
      <c r="O78" s="17">
        <v>10838</v>
      </c>
    </row>
    <row r="79" spans="1:17" x14ac:dyDescent="0.3">
      <c r="A79">
        <v>18139</v>
      </c>
      <c r="B79" s="9" t="s">
        <v>85</v>
      </c>
      <c r="C79" s="10">
        <v>50535</v>
      </c>
      <c r="D79" s="11" t="s">
        <v>16</v>
      </c>
      <c r="E79" s="12" t="s">
        <v>16</v>
      </c>
      <c r="F79" s="13" t="s">
        <v>16</v>
      </c>
      <c r="G79" s="11" t="s">
        <v>16</v>
      </c>
      <c r="H79" s="13">
        <v>50909</v>
      </c>
      <c r="I79" s="9" t="s">
        <v>85</v>
      </c>
      <c r="J79" s="14">
        <v>6725</v>
      </c>
      <c r="K79" s="15">
        <v>79</v>
      </c>
      <c r="L79" s="16">
        <v>0</v>
      </c>
      <c r="M79" s="17">
        <v>35</v>
      </c>
      <c r="N79" s="15">
        <v>43</v>
      </c>
      <c r="O79" s="17">
        <v>6577</v>
      </c>
    </row>
    <row r="80" spans="1:17" x14ac:dyDescent="0.3">
      <c r="A80">
        <v>18141</v>
      </c>
      <c r="B80" s="9" t="s">
        <v>86</v>
      </c>
      <c r="C80" s="10">
        <v>50938</v>
      </c>
      <c r="D80" s="11">
        <v>27120</v>
      </c>
      <c r="E80" s="12">
        <v>56579</v>
      </c>
      <c r="F80" s="13">
        <v>38187</v>
      </c>
      <c r="G80" s="11">
        <v>41225</v>
      </c>
      <c r="H80" s="13">
        <v>56374</v>
      </c>
      <c r="I80" s="63" t="s">
        <v>86</v>
      </c>
      <c r="J80" s="58">
        <v>101241</v>
      </c>
      <c r="K80" s="59">
        <v>12212</v>
      </c>
      <c r="L80" s="60">
        <v>1988</v>
      </c>
      <c r="M80" s="61">
        <v>1631</v>
      </c>
      <c r="N80" s="59">
        <v>5165</v>
      </c>
      <c r="O80" s="61">
        <v>80086</v>
      </c>
      <c r="Q80" s="62" t="s">
        <v>117</v>
      </c>
    </row>
    <row r="81" spans="1:17" x14ac:dyDescent="0.3">
      <c r="A81">
        <v>18143</v>
      </c>
      <c r="B81" s="9" t="s">
        <v>87</v>
      </c>
      <c r="C81" s="10">
        <v>47123</v>
      </c>
      <c r="D81" s="11" t="s">
        <v>16</v>
      </c>
      <c r="E81" s="12" t="s">
        <v>16</v>
      </c>
      <c r="F81" s="13">
        <v>16181</v>
      </c>
      <c r="G81" s="11">
        <v>45509</v>
      </c>
      <c r="H81" s="13">
        <v>47954</v>
      </c>
      <c r="I81" s="63" t="s">
        <v>87</v>
      </c>
      <c r="J81" s="58">
        <v>9004</v>
      </c>
      <c r="K81" s="59">
        <v>0</v>
      </c>
      <c r="L81" s="60">
        <v>61</v>
      </c>
      <c r="M81" s="61">
        <v>55</v>
      </c>
      <c r="N81" s="59">
        <v>172</v>
      </c>
      <c r="O81" s="61">
        <v>8682</v>
      </c>
      <c r="Q81" s="62" t="s">
        <v>117</v>
      </c>
    </row>
    <row r="82" spans="1:17" x14ac:dyDescent="0.3">
      <c r="A82">
        <v>18145</v>
      </c>
      <c r="B82" s="9" t="s">
        <v>88</v>
      </c>
      <c r="C82" s="10">
        <v>59214</v>
      </c>
      <c r="D82" s="11">
        <v>57766</v>
      </c>
      <c r="E82" s="12">
        <v>81250</v>
      </c>
      <c r="F82" s="13">
        <v>42147</v>
      </c>
      <c r="G82" s="11">
        <v>60531</v>
      </c>
      <c r="H82" s="13">
        <v>59724</v>
      </c>
      <c r="I82" s="63" t="s">
        <v>88</v>
      </c>
      <c r="J82" s="58">
        <v>17725</v>
      </c>
      <c r="K82" s="59">
        <v>160</v>
      </c>
      <c r="L82" s="60">
        <v>120</v>
      </c>
      <c r="M82" s="61">
        <v>215</v>
      </c>
      <c r="N82" s="59">
        <v>482</v>
      </c>
      <c r="O82" s="61">
        <v>16698</v>
      </c>
      <c r="Q82" s="62" t="s">
        <v>117</v>
      </c>
    </row>
    <row r="83" spans="1:17" x14ac:dyDescent="0.3">
      <c r="A83">
        <v>18147</v>
      </c>
      <c r="B83" s="9" t="s">
        <v>89</v>
      </c>
      <c r="C83" s="10">
        <v>56998</v>
      </c>
      <c r="D83" s="11">
        <v>50625</v>
      </c>
      <c r="E83" s="12" t="s">
        <v>16</v>
      </c>
      <c r="F83" s="13">
        <v>51250</v>
      </c>
      <c r="G83" s="11">
        <v>50250</v>
      </c>
      <c r="H83" s="13">
        <v>57527</v>
      </c>
      <c r="I83" s="63" t="s">
        <v>89</v>
      </c>
      <c r="J83" s="58">
        <v>8109</v>
      </c>
      <c r="K83" s="59">
        <v>54</v>
      </c>
      <c r="L83" s="60">
        <v>8</v>
      </c>
      <c r="M83" s="61">
        <v>44</v>
      </c>
      <c r="N83" s="59">
        <v>163</v>
      </c>
      <c r="O83" s="61">
        <v>7824</v>
      </c>
      <c r="Q83" s="62" t="s">
        <v>117</v>
      </c>
    </row>
    <row r="84" spans="1:17" x14ac:dyDescent="0.3">
      <c r="A84">
        <v>18149</v>
      </c>
      <c r="B84" s="9" t="s">
        <v>90</v>
      </c>
      <c r="C84" s="10">
        <v>48895</v>
      </c>
      <c r="D84" s="11" t="s">
        <v>16</v>
      </c>
      <c r="E84" s="12" t="s">
        <v>16</v>
      </c>
      <c r="F84" s="13" t="s">
        <v>16</v>
      </c>
      <c r="G84" s="11">
        <v>33824</v>
      </c>
      <c r="H84" s="13">
        <v>49524</v>
      </c>
      <c r="I84" s="9" t="s">
        <v>90</v>
      </c>
      <c r="J84" s="14">
        <v>8735</v>
      </c>
      <c r="K84" s="15">
        <v>10</v>
      </c>
      <c r="L84" s="16">
        <v>25</v>
      </c>
      <c r="M84" s="17">
        <v>60</v>
      </c>
      <c r="N84" s="15">
        <v>170</v>
      </c>
      <c r="O84" s="17">
        <v>8473</v>
      </c>
    </row>
    <row r="85" spans="1:17" x14ac:dyDescent="0.3">
      <c r="A85">
        <v>18151</v>
      </c>
      <c r="B85" s="9" t="s">
        <v>91</v>
      </c>
      <c r="C85" s="10">
        <v>56101</v>
      </c>
      <c r="D85" s="11" t="s">
        <v>16</v>
      </c>
      <c r="E85" s="12">
        <v>45972</v>
      </c>
      <c r="F85" s="13">
        <v>47188</v>
      </c>
      <c r="G85" s="11">
        <v>48797</v>
      </c>
      <c r="H85" s="13">
        <v>56817</v>
      </c>
      <c r="I85" s="9" t="s">
        <v>91</v>
      </c>
      <c r="J85" s="14">
        <v>14156</v>
      </c>
      <c r="K85" s="15">
        <v>0</v>
      </c>
      <c r="L85" s="16">
        <v>39</v>
      </c>
      <c r="M85" s="17">
        <v>181</v>
      </c>
      <c r="N85" s="15">
        <v>282</v>
      </c>
      <c r="O85" s="17">
        <v>13629</v>
      </c>
    </row>
    <row r="86" spans="1:17" x14ac:dyDescent="0.3">
      <c r="A86">
        <v>18153</v>
      </c>
      <c r="B86" s="9" t="s">
        <v>92</v>
      </c>
      <c r="C86" s="10">
        <v>46517</v>
      </c>
      <c r="D86" s="11" t="s">
        <v>16</v>
      </c>
      <c r="E86" s="12" t="s">
        <v>16</v>
      </c>
      <c r="F86" s="13" t="s">
        <v>16</v>
      </c>
      <c r="G86" s="11" t="s">
        <v>16</v>
      </c>
      <c r="H86" s="13">
        <v>46257</v>
      </c>
      <c r="I86" s="9" t="s">
        <v>92</v>
      </c>
      <c r="J86" s="14">
        <v>7707</v>
      </c>
      <c r="K86" s="15">
        <v>28</v>
      </c>
      <c r="L86" s="16">
        <v>21</v>
      </c>
      <c r="M86" s="17">
        <v>45</v>
      </c>
      <c r="N86" s="15">
        <v>105</v>
      </c>
      <c r="O86" s="17">
        <v>7497</v>
      </c>
    </row>
    <row r="87" spans="1:17" x14ac:dyDescent="0.3">
      <c r="A87">
        <v>18155</v>
      </c>
      <c r="B87" s="9" t="s">
        <v>93</v>
      </c>
      <c r="C87" s="10">
        <v>47929</v>
      </c>
      <c r="D87" s="11">
        <v>53833</v>
      </c>
      <c r="E87" s="12" t="s">
        <v>16</v>
      </c>
      <c r="F87" s="13" t="s">
        <v>16</v>
      </c>
      <c r="G87" s="11" t="s">
        <v>16</v>
      </c>
      <c r="H87" s="13">
        <v>47108</v>
      </c>
      <c r="I87" s="9" t="s">
        <v>93</v>
      </c>
      <c r="J87" s="14">
        <v>4297</v>
      </c>
      <c r="K87" s="15">
        <v>72</v>
      </c>
      <c r="L87" s="16">
        <v>15</v>
      </c>
      <c r="M87" s="17">
        <v>26</v>
      </c>
      <c r="N87" s="15">
        <v>47</v>
      </c>
      <c r="O87" s="17">
        <v>4137</v>
      </c>
    </row>
    <row r="88" spans="1:17" x14ac:dyDescent="0.3">
      <c r="A88">
        <v>18157</v>
      </c>
      <c r="B88" s="9" t="s">
        <v>94</v>
      </c>
      <c r="C88" s="10">
        <v>51844</v>
      </c>
      <c r="D88" s="11">
        <v>24940</v>
      </c>
      <c r="E88" s="12">
        <v>26477</v>
      </c>
      <c r="F88" s="13">
        <v>43833</v>
      </c>
      <c r="G88" s="11">
        <v>49533</v>
      </c>
      <c r="H88" s="13">
        <v>55502</v>
      </c>
      <c r="I88" s="9" t="s">
        <v>94</v>
      </c>
      <c r="J88" s="14">
        <v>69112</v>
      </c>
      <c r="K88" s="15">
        <v>3341</v>
      </c>
      <c r="L88" s="16">
        <v>4501</v>
      </c>
      <c r="M88" s="17">
        <v>682</v>
      </c>
      <c r="N88" s="15">
        <v>3752</v>
      </c>
      <c r="O88" s="17">
        <v>56674</v>
      </c>
    </row>
    <row r="89" spans="1:17" x14ac:dyDescent="0.3">
      <c r="A89">
        <v>18159</v>
      </c>
      <c r="B89" s="9" t="s">
        <v>95</v>
      </c>
      <c r="C89" s="10">
        <v>55479</v>
      </c>
      <c r="D89" s="11" t="s">
        <v>16</v>
      </c>
      <c r="E89" s="12" t="s">
        <v>16</v>
      </c>
      <c r="F89" s="13">
        <v>67604</v>
      </c>
      <c r="G89" s="11" t="s">
        <v>16</v>
      </c>
      <c r="H89" s="13">
        <v>55597</v>
      </c>
      <c r="I89" s="9" t="s">
        <v>95</v>
      </c>
      <c r="J89" s="14">
        <v>6295</v>
      </c>
      <c r="K89" s="15">
        <v>0</v>
      </c>
      <c r="L89" s="16">
        <v>6</v>
      </c>
      <c r="M89" s="17">
        <v>107</v>
      </c>
      <c r="N89" s="15">
        <v>144</v>
      </c>
      <c r="O89" s="17">
        <v>6044</v>
      </c>
    </row>
    <row r="90" spans="1:17" x14ac:dyDescent="0.3">
      <c r="A90">
        <v>18161</v>
      </c>
      <c r="B90" s="9" t="s">
        <v>96</v>
      </c>
      <c r="C90" s="10">
        <v>48227</v>
      </c>
      <c r="D90" s="11" t="s">
        <v>16</v>
      </c>
      <c r="E90" s="12" t="s">
        <v>16</v>
      </c>
      <c r="F90" s="13">
        <v>16917</v>
      </c>
      <c r="G90" s="11" t="s">
        <v>16</v>
      </c>
      <c r="H90" s="13">
        <v>48761</v>
      </c>
      <c r="I90" s="9" t="s">
        <v>96</v>
      </c>
      <c r="J90" s="14">
        <v>2846</v>
      </c>
      <c r="K90" s="15">
        <v>0</v>
      </c>
      <c r="L90" s="16">
        <v>0</v>
      </c>
      <c r="M90" s="17">
        <v>23</v>
      </c>
      <c r="N90" s="15">
        <v>24</v>
      </c>
      <c r="O90" s="17">
        <v>2799</v>
      </c>
    </row>
    <row r="91" spans="1:17" x14ac:dyDescent="0.3">
      <c r="A91">
        <v>18163</v>
      </c>
      <c r="B91" s="9" t="s">
        <v>97</v>
      </c>
      <c r="C91" s="10">
        <v>46943</v>
      </c>
      <c r="D91" s="11">
        <v>26034</v>
      </c>
      <c r="E91" s="12">
        <v>78417</v>
      </c>
      <c r="F91" s="13">
        <v>31000</v>
      </c>
      <c r="G91" s="11">
        <v>39017</v>
      </c>
      <c r="H91" s="13">
        <v>50250</v>
      </c>
      <c r="I91" s="9" t="s">
        <v>97</v>
      </c>
      <c r="J91" s="14">
        <v>75197</v>
      </c>
      <c r="K91" s="15">
        <v>6686</v>
      </c>
      <c r="L91" s="16">
        <v>667</v>
      </c>
      <c r="M91" s="17">
        <v>1280</v>
      </c>
      <c r="N91" s="15">
        <v>1365</v>
      </c>
      <c r="O91" s="17">
        <v>65096</v>
      </c>
    </row>
    <row r="92" spans="1:17" x14ac:dyDescent="0.3">
      <c r="A92">
        <v>18165</v>
      </c>
      <c r="B92" s="9" t="s">
        <v>98</v>
      </c>
      <c r="C92" s="10">
        <v>48377</v>
      </c>
      <c r="D92" s="11" t="s">
        <v>16</v>
      </c>
      <c r="E92" s="12" t="s">
        <v>16</v>
      </c>
      <c r="F92" s="13">
        <v>49375</v>
      </c>
      <c r="G92" s="11">
        <v>43281</v>
      </c>
      <c r="H92" s="13">
        <v>48786</v>
      </c>
      <c r="I92" s="9" t="s">
        <v>98</v>
      </c>
      <c r="J92" s="14">
        <v>6616</v>
      </c>
      <c r="K92" s="15">
        <v>79</v>
      </c>
      <c r="L92" s="16">
        <v>29</v>
      </c>
      <c r="M92" s="17">
        <v>26</v>
      </c>
      <c r="N92" s="15">
        <v>11</v>
      </c>
      <c r="O92" s="17">
        <v>6449</v>
      </c>
    </row>
    <row r="93" spans="1:17" x14ac:dyDescent="0.3">
      <c r="A93">
        <v>18167</v>
      </c>
      <c r="B93" s="9" t="s">
        <v>99</v>
      </c>
      <c r="C93" s="10">
        <v>43859</v>
      </c>
      <c r="D93" s="11">
        <v>27041</v>
      </c>
      <c r="E93" s="12">
        <v>64738</v>
      </c>
      <c r="F93" s="13">
        <v>36161</v>
      </c>
      <c r="G93" s="11">
        <v>40156</v>
      </c>
      <c r="H93" s="13">
        <v>44715</v>
      </c>
      <c r="I93" s="9" t="s">
        <v>99</v>
      </c>
      <c r="J93" s="14">
        <v>41874</v>
      </c>
      <c r="K93" s="15">
        <v>2064</v>
      </c>
      <c r="L93" s="16">
        <v>605</v>
      </c>
      <c r="M93" s="17">
        <v>719</v>
      </c>
      <c r="N93" s="15">
        <v>579</v>
      </c>
      <c r="O93" s="17">
        <v>37925</v>
      </c>
    </row>
    <row r="94" spans="1:17" x14ac:dyDescent="0.3">
      <c r="A94">
        <v>18169</v>
      </c>
      <c r="B94" s="9" t="s">
        <v>100</v>
      </c>
      <c r="C94" s="10">
        <v>50637</v>
      </c>
      <c r="D94" s="11" t="s">
        <v>16</v>
      </c>
      <c r="E94" s="12" t="s">
        <v>16</v>
      </c>
      <c r="F94" s="13">
        <v>57917</v>
      </c>
      <c r="G94" s="11">
        <v>60313</v>
      </c>
      <c r="H94" s="13">
        <v>50320</v>
      </c>
      <c r="I94" s="9" t="s">
        <v>100</v>
      </c>
      <c r="J94" s="14">
        <v>12875</v>
      </c>
      <c r="K94" s="15">
        <v>47</v>
      </c>
      <c r="L94" s="16">
        <v>39</v>
      </c>
      <c r="M94" s="17">
        <v>113</v>
      </c>
      <c r="N94" s="15">
        <v>148</v>
      </c>
      <c r="O94" s="17">
        <v>12463</v>
      </c>
    </row>
    <row r="95" spans="1:17" x14ac:dyDescent="0.3">
      <c r="A95">
        <v>18171</v>
      </c>
      <c r="B95" s="9" t="s">
        <v>101</v>
      </c>
      <c r="C95" s="10">
        <v>61148</v>
      </c>
      <c r="D95" s="11" t="s">
        <v>16</v>
      </c>
      <c r="E95" s="12" t="s">
        <v>16</v>
      </c>
      <c r="F95" s="13" t="s">
        <v>16</v>
      </c>
      <c r="G95" s="11" t="s">
        <v>16</v>
      </c>
      <c r="H95" s="13">
        <v>60922</v>
      </c>
      <c r="I95" s="9" t="s">
        <v>101</v>
      </c>
      <c r="J95" s="14">
        <v>3384</v>
      </c>
      <c r="K95" s="15">
        <v>23</v>
      </c>
      <c r="L95" s="16">
        <v>1</v>
      </c>
      <c r="M95" s="17">
        <v>8</v>
      </c>
      <c r="N95" s="15">
        <v>23</v>
      </c>
      <c r="O95" s="17">
        <v>3331</v>
      </c>
    </row>
    <row r="96" spans="1:17" x14ac:dyDescent="0.3">
      <c r="A96">
        <v>18173</v>
      </c>
      <c r="B96" s="9" t="s">
        <v>102</v>
      </c>
      <c r="C96" s="10">
        <v>70648</v>
      </c>
      <c r="D96" s="11">
        <v>53045</v>
      </c>
      <c r="E96" s="30">
        <v>207965</v>
      </c>
      <c r="F96" s="13">
        <v>100938</v>
      </c>
      <c r="G96" s="11">
        <v>36677</v>
      </c>
      <c r="H96" s="13">
        <v>70772</v>
      </c>
      <c r="I96" s="9" t="s">
        <v>102</v>
      </c>
      <c r="J96" s="14">
        <v>24267</v>
      </c>
      <c r="K96" s="15">
        <v>452</v>
      </c>
      <c r="L96" s="16">
        <v>584</v>
      </c>
      <c r="M96" s="17">
        <v>132</v>
      </c>
      <c r="N96" s="15">
        <v>378</v>
      </c>
      <c r="O96" s="17">
        <v>22642</v>
      </c>
    </row>
    <row r="97" spans="1:15" x14ac:dyDescent="0.3">
      <c r="A97">
        <v>18175</v>
      </c>
      <c r="B97" s="9" t="s">
        <v>103</v>
      </c>
      <c r="C97" s="10">
        <v>47078</v>
      </c>
      <c r="D97" s="11" t="s">
        <v>16</v>
      </c>
      <c r="E97" s="12" t="s">
        <v>16</v>
      </c>
      <c r="F97" s="13" t="s">
        <v>16</v>
      </c>
      <c r="G97" s="11" t="s">
        <v>16</v>
      </c>
      <c r="H97" s="13">
        <v>46847</v>
      </c>
      <c r="I97" s="9" t="s">
        <v>103</v>
      </c>
      <c r="J97" s="14">
        <v>10721</v>
      </c>
      <c r="K97" s="15">
        <v>0</v>
      </c>
      <c r="L97" s="16">
        <v>18</v>
      </c>
      <c r="M97" s="17">
        <v>165</v>
      </c>
      <c r="N97" s="15">
        <v>54</v>
      </c>
      <c r="O97" s="17">
        <v>10448</v>
      </c>
    </row>
    <row r="98" spans="1:15" x14ac:dyDescent="0.3">
      <c r="A98">
        <v>18177</v>
      </c>
      <c r="B98" s="9" t="s">
        <v>104</v>
      </c>
      <c r="C98" s="10">
        <v>44228</v>
      </c>
      <c r="D98" s="11">
        <v>30292</v>
      </c>
      <c r="E98" s="12" t="s">
        <v>16</v>
      </c>
      <c r="F98" s="13">
        <v>56833</v>
      </c>
      <c r="G98" s="11">
        <v>35474</v>
      </c>
      <c r="H98" s="13">
        <v>44980</v>
      </c>
      <c r="I98" s="9" t="s">
        <v>104</v>
      </c>
      <c r="J98" s="14">
        <v>26611</v>
      </c>
      <c r="K98" s="15">
        <v>1162</v>
      </c>
      <c r="L98" s="16">
        <v>204</v>
      </c>
      <c r="M98" s="17">
        <v>344</v>
      </c>
      <c r="N98" s="15">
        <v>387</v>
      </c>
      <c r="O98" s="17">
        <v>24476</v>
      </c>
    </row>
    <row r="99" spans="1:15" x14ac:dyDescent="0.3">
      <c r="A99">
        <v>18179</v>
      </c>
      <c r="B99" s="9" t="s">
        <v>105</v>
      </c>
      <c r="C99" s="10">
        <v>56265</v>
      </c>
      <c r="D99" s="11">
        <v>29342</v>
      </c>
      <c r="E99" s="12" t="s">
        <v>16</v>
      </c>
      <c r="F99" s="13">
        <v>46467</v>
      </c>
      <c r="G99" s="11">
        <v>46410</v>
      </c>
      <c r="H99" s="13">
        <v>57461</v>
      </c>
      <c r="I99" s="9" t="s">
        <v>105</v>
      </c>
      <c r="J99" s="14">
        <v>10874</v>
      </c>
      <c r="K99" s="15">
        <v>54</v>
      </c>
      <c r="L99" s="16">
        <v>25</v>
      </c>
      <c r="M99" s="17">
        <v>77</v>
      </c>
      <c r="N99" s="15">
        <v>267</v>
      </c>
      <c r="O99" s="17">
        <v>10479</v>
      </c>
    </row>
    <row r="100" spans="1:15" x14ac:dyDescent="0.3">
      <c r="A100">
        <v>18181</v>
      </c>
      <c r="B100" s="9" t="s">
        <v>106</v>
      </c>
      <c r="C100" s="10">
        <v>55086</v>
      </c>
      <c r="D100" s="11" t="s">
        <v>16</v>
      </c>
      <c r="E100" s="12" t="s">
        <v>16</v>
      </c>
      <c r="F100" s="13">
        <v>52750</v>
      </c>
      <c r="G100" s="11">
        <v>41583</v>
      </c>
      <c r="H100" s="13">
        <v>56477</v>
      </c>
      <c r="I100" s="9" t="s">
        <v>106</v>
      </c>
      <c r="J100" s="14">
        <v>9745</v>
      </c>
      <c r="K100" s="15">
        <v>7</v>
      </c>
      <c r="L100" s="16">
        <v>15</v>
      </c>
      <c r="M100" s="17">
        <v>106</v>
      </c>
      <c r="N100" s="15">
        <v>507</v>
      </c>
      <c r="O100" s="17">
        <v>9118</v>
      </c>
    </row>
    <row r="101" spans="1:15" x14ac:dyDescent="0.3">
      <c r="A101">
        <v>18183</v>
      </c>
      <c r="B101" s="9" t="s">
        <v>107</v>
      </c>
      <c r="C101" s="31">
        <v>61153</v>
      </c>
      <c r="D101" s="32" t="s">
        <v>16</v>
      </c>
      <c r="E101" s="33" t="s">
        <v>16</v>
      </c>
      <c r="F101" s="34" t="s">
        <v>16</v>
      </c>
      <c r="G101" s="32">
        <v>77815</v>
      </c>
      <c r="H101" s="34">
        <v>61066</v>
      </c>
      <c r="I101" s="9" t="s">
        <v>107</v>
      </c>
      <c r="J101" s="35">
        <v>13548</v>
      </c>
      <c r="K101" s="36">
        <v>13</v>
      </c>
      <c r="L101" s="37">
        <v>51</v>
      </c>
      <c r="M101" s="38">
        <v>145</v>
      </c>
      <c r="N101" s="36">
        <v>235</v>
      </c>
      <c r="O101" s="38">
        <v>13078</v>
      </c>
    </row>
    <row r="103" spans="1:15" x14ac:dyDescent="0.3">
      <c r="B103" s="39" t="s">
        <v>108</v>
      </c>
      <c r="C103" s="40">
        <f t="shared" ref="C103:H103" si="2">MAX(C10:C101)</f>
        <v>94644</v>
      </c>
      <c r="D103" s="40">
        <f t="shared" si="2"/>
        <v>83688</v>
      </c>
      <c r="E103" s="40">
        <f t="shared" si="2"/>
        <v>207965</v>
      </c>
      <c r="F103" s="40">
        <f t="shared" si="2"/>
        <v>103458</v>
      </c>
      <c r="G103" s="40">
        <f t="shared" si="2"/>
        <v>94911</v>
      </c>
      <c r="H103" s="41">
        <f t="shared" si="2"/>
        <v>95981</v>
      </c>
      <c r="I103" s="39" t="s">
        <v>108</v>
      </c>
      <c r="J103" s="40">
        <f>MAX(J10:J101)</f>
        <v>369033</v>
      </c>
      <c r="K103" s="40">
        <f>MAX(K10:K101)</f>
        <v>100461</v>
      </c>
      <c r="L103" s="40">
        <f>MAX(L10:L101)</f>
        <v>9341</v>
      </c>
      <c r="M103" s="40">
        <f>MAX(M10:M101)</f>
        <v>7141</v>
      </c>
      <c r="N103" s="40">
        <f>MAX(N10:N101)</f>
        <v>27208</v>
      </c>
      <c r="O103" s="41">
        <f>MAX(O10:O101)</f>
        <v>227441</v>
      </c>
    </row>
    <row r="104" spans="1:15" x14ac:dyDescent="0.3">
      <c r="B104" s="42" t="s">
        <v>109</v>
      </c>
      <c r="C104" s="43">
        <f t="shared" ref="C104:H104" si="3">MEDIAN(C10:C101)</f>
        <v>52150</v>
      </c>
      <c r="D104" s="43">
        <f t="shared" si="3"/>
        <v>36482</v>
      </c>
      <c r="E104" s="43">
        <f t="shared" si="3"/>
        <v>80116</v>
      </c>
      <c r="F104" s="43">
        <f t="shared" si="3"/>
        <v>44920</v>
      </c>
      <c r="G104" s="43">
        <f t="shared" si="3"/>
        <v>46191</v>
      </c>
      <c r="H104" s="44">
        <f t="shared" si="3"/>
        <v>53692.5</v>
      </c>
      <c r="I104" s="42" t="s">
        <v>109</v>
      </c>
      <c r="J104" s="43">
        <f>MEDIAN(J10:J101)</f>
        <v>13059.5</v>
      </c>
      <c r="K104" s="43">
        <f>MEDIAN(K10:K101)</f>
        <v>75</v>
      </c>
      <c r="L104" s="43">
        <f>MEDIAN(L10:L101)</f>
        <v>48.5</v>
      </c>
      <c r="M104" s="43">
        <f>MEDIAN(M10:M101)</f>
        <v>117</v>
      </c>
      <c r="N104" s="43">
        <f>MEDIAN(N10:N101)</f>
        <v>206</v>
      </c>
      <c r="O104" s="44">
        <f>MEDIAN(O10:O101)</f>
        <v>12642</v>
      </c>
    </row>
    <row r="105" spans="1:15" x14ac:dyDescent="0.3">
      <c r="B105" s="42" t="s">
        <v>110</v>
      </c>
      <c r="C105" s="43">
        <f t="shared" ref="C105:H105" si="4">MIN(C10:C101)</f>
        <v>42217</v>
      </c>
      <c r="D105" s="43">
        <f t="shared" si="4"/>
        <v>20271</v>
      </c>
      <c r="E105" s="43">
        <f t="shared" si="4"/>
        <v>15036</v>
      </c>
      <c r="F105" s="43">
        <f t="shared" si="4"/>
        <v>14063</v>
      </c>
      <c r="G105" s="43">
        <f t="shared" si="4"/>
        <v>24222</v>
      </c>
      <c r="H105" s="44">
        <f t="shared" si="4"/>
        <v>42650</v>
      </c>
      <c r="I105" s="42" t="s">
        <v>110</v>
      </c>
      <c r="J105" s="43">
        <f>MIN(J10:J101)</f>
        <v>2513</v>
      </c>
      <c r="K105" s="43">
        <f>MIN(K10:K101)</f>
        <v>0</v>
      </c>
      <c r="L105" s="43">
        <f>MIN(L10:L101)</f>
        <v>0</v>
      </c>
      <c r="M105" s="43">
        <f>MIN(M10:M101)</f>
        <v>0</v>
      </c>
      <c r="N105" s="43">
        <f>MIN(N10:N101)</f>
        <v>5</v>
      </c>
      <c r="O105" s="44">
        <f>MIN(O10:O101)</f>
        <v>2445</v>
      </c>
    </row>
    <row r="106" spans="1:15" x14ac:dyDescent="0.3">
      <c r="B106" s="45" t="s">
        <v>111</v>
      </c>
      <c r="C106" s="46">
        <f t="shared" ref="C106:H106" si="5">+C103-C105</f>
        <v>52427</v>
      </c>
      <c r="D106" s="46">
        <f t="shared" si="5"/>
        <v>63417</v>
      </c>
      <c r="E106" s="46">
        <f t="shared" si="5"/>
        <v>192929</v>
      </c>
      <c r="F106" s="46">
        <f t="shared" si="5"/>
        <v>89395</v>
      </c>
      <c r="G106" s="46">
        <f t="shared" si="5"/>
        <v>70689</v>
      </c>
      <c r="H106" s="47">
        <f t="shared" si="5"/>
        <v>53331</v>
      </c>
      <c r="I106" s="45" t="s">
        <v>111</v>
      </c>
      <c r="J106" s="46">
        <f t="shared" ref="J106:O106" si="6">+J103-J105</f>
        <v>366520</v>
      </c>
      <c r="K106" s="46">
        <f t="shared" si="6"/>
        <v>100461</v>
      </c>
      <c r="L106" s="46">
        <f t="shared" si="6"/>
        <v>9341</v>
      </c>
      <c r="M106" s="46">
        <f t="shared" si="6"/>
        <v>7141</v>
      </c>
      <c r="N106" s="46">
        <f t="shared" si="6"/>
        <v>27203</v>
      </c>
      <c r="O106" s="47">
        <f t="shared" si="6"/>
        <v>224996</v>
      </c>
    </row>
    <row r="107" spans="1:15" x14ac:dyDescent="0.3">
      <c r="B107" s="39" t="s">
        <v>112</v>
      </c>
      <c r="C107" s="40">
        <f t="shared" ref="C107:H107" si="7">AVERAGE(C10:C101)</f>
        <v>53914.510869565216</v>
      </c>
      <c r="D107" s="40">
        <f t="shared" si="7"/>
        <v>41345.234042553195</v>
      </c>
      <c r="E107" s="40">
        <f t="shared" si="7"/>
        <v>75238.153846153844</v>
      </c>
      <c r="F107" s="40">
        <f t="shared" si="7"/>
        <v>47001.092307692306</v>
      </c>
      <c r="G107" s="40">
        <f t="shared" si="7"/>
        <v>48644.442857142858</v>
      </c>
      <c r="H107" s="41">
        <f t="shared" si="7"/>
        <v>54948.40217391304</v>
      </c>
      <c r="I107" s="39" t="s">
        <v>112</v>
      </c>
      <c r="J107" s="40">
        <f>AVERAGE(J10:J101)</f>
        <v>27758.891304347828</v>
      </c>
      <c r="K107" s="40">
        <f>AVERAGE(K10:K101)</f>
        <v>2521.2608695652175</v>
      </c>
      <c r="L107" s="40">
        <f>AVERAGE(L10:L101)</f>
        <v>484.52173913043481</v>
      </c>
      <c r="M107" s="40">
        <f>AVERAGE(M10:M101)</f>
        <v>375.46739130434781</v>
      </c>
      <c r="N107" s="40">
        <f>AVERAGE(N10:N101)</f>
        <v>1294.4673913043478</v>
      </c>
      <c r="O107" s="41">
        <f>AVERAGE(O10:O101)</f>
        <v>23074.217391304348</v>
      </c>
    </row>
    <row r="108" spans="1:15" x14ac:dyDescent="0.3">
      <c r="B108" s="42" t="s">
        <v>113</v>
      </c>
      <c r="C108" s="16">
        <f t="shared" ref="C108:H108" si="8">_xlfn.STDEV.P(C10:C101)</f>
        <v>8619.8258008406629</v>
      </c>
      <c r="D108" s="16">
        <f t="shared" si="8"/>
        <v>16515.308205281453</v>
      </c>
      <c r="E108" s="16">
        <f t="shared" si="8"/>
        <v>35112.172693503067</v>
      </c>
      <c r="F108" s="16">
        <f t="shared" si="8"/>
        <v>19486.701220396892</v>
      </c>
      <c r="G108" s="16">
        <f t="shared" si="8"/>
        <v>14844.98595066045</v>
      </c>
      <c r="H108" s="17">
        <f t="shared" si="8"/>
        <v>8622.9519787243735</v>
      </c>
      <c r="I108" s="42" t="s">
        <v>113</v>
      </c>
      <c r="J108" s="16">
        <f>_xlfn.STDEV.P(J10:J101)</f>
        <v>46654.160741906649</v>
      </c>
      <c r="K108" s="16">
        <f>_xlfn.STDEV.P(K10:K101)</f>
        <v>11556.616965739438</v>
      </c>
      <c r="L108" s="16">
        <f>_xlfn.STDEV.P(L10:L101)</f>
        <v>1318.710548375562</v>
      </c>
      <c r="M108" s="16">
        <f>_xlfn.STDEV.P(M10:M101)</f>
        <v>879.31705775966145</v>
      </c>
      <c r="N108" s="16">
        <f>_xlfn.STDEV.P(N10:N101)</f>
        <v>3926.9465664677937</v>
      </c>
      <c r="O108" s="17">
        <f>_xlfn.STDEV.P(O10:O101)</f>
        <v>30900.50893200772</v>
      </c>
    </row>
    <row r="109" spans="1:15" x14ac:dyDescent="0.3">
      <c r="B109" s="45" t="s">
        <v>114</v>
      </c>
      <c r="C109" s="48">
        <f t="shared" ref="C109:H109" si="9">+C108/C107</f>
        <v>0.15987951410139864</v>
      </c>
      <c r="D109" s="48">
        <f t="shared" si="9"/>
        <v>0.39944889871184736</v>
      </c>
      <c r="E109" s="48">
        <f t="shared" si="9"/>
        <v>0.46668041277700745</v>
      </c>
      <c r="F109" s="48">
        <f t="shared" si="9"/>
        <v>0.41460102869157478</v>
      </c>
      <c r="G109" s="48">
        <f t="shared" si="9"/>
        <v>0.30517331639004763</v>
      </c>
      <c r="H109" s="49">
        <f t="shared" si="9"/>
        <v>0.15692816601713949</v>
      </c>
      <c r="I109" s="45" t="s">
        <v>114</v>
      </c>
      <c r="J109" s="48">
        <f t="shared" ref="J109:O109" si="10">+J108/J107</f>
        <v>1.6806925114692635</v>
      </c>
      <c r="K109" s="48">
        <f t="shared" si="10"/>
        <v>4.5836656988740465</v>
      </c>
      <c r="L109" s="48">
        <f t="shared" si="10"/>
        <v>2.7216746780902659</v>
      </c>
      <c r="M109" s="48">
        <f t="shared" si="10"/>
        <v>2.3419265643947793</v>
      </c>
      <c r="N109" s="48">
        <f t="shared" si="10"/>
        <v>3.0336388485698924</v>
      </c>
      <c r="O109" s="49">
        <f t="shared" si="10"/>
        <v>1.3391790676139141</v>
      </c>
    </row>
    <row r="110" spans="1:15" ht="28.8" x14ac:dyDescent="0.3">
      <c r="B110" s="50" t="s">
        <v>115</v>
      </c>
      <c r="C110" s="51">
        <f t="shared" ref="C110:H110" si="11">COUNT(C10:C101)</f>
        <v>92</v>
      </c>
      <c r="D110" s="51">
        <f t="shared" si="11"/>
        <v>47</v>
      </c>
      <c r="E110" s="51">
        <f t="shared" si="11"/>
        <v>39</v>
      </c>
      <c r="F110" s="51">
        <f t="shared" si="11"/>
        <v>65</v>
      </c>
      <c r="G110" s="51">
        <f t="shared" si="11"/>
        <v>70</v>
      </c>
      <c r="H110" s="52">
        <f t="shared" si="11"/>
        <v>92</v>
      </c>
      <c r="I110" s="50" t="s">
        <v>115</v>
      </c>
      <c r="J110" s="51">
        <f>COUNT(J10:J101)</f>
        <v>92</v>
      </c>
      <c r="K110" s="51">
        <f>COUNT(K10:K101)</f>
        <v>92</v>
      </c>
      <c r="L110" s="51">
        <f>COUNT(L10:L101)</f>
        <v>92</v>
      </c>
      <c r="M110" s="51">
        <f>COUNT(M10:M101)</f>
        <v>92</v>
      </c>
      <c r="N110" s="51">
        <f>COUNT(N10:N101)</f>
        <v>92</v>
      </c>
      <c r="O110" s="52">
        <f>COUNT(O10:O101)</f>
        <v>92</v>
      </c>
    </row>
    <row r="111" spans="1:15" ht="14.4" customHeight="1" x14ac:dyDescent="0.3">
      <c r="B111" s="53" t="s">
        <v>116</v>
      </c>
      <c r="C111" s="54">
        <v>0</v>
      </c>
      <c r="D111" s="46">
        <v>45</v>
      </c>
      <c r="E111" s="46">
        <v>53</v>
      </c>
      <c r="F111" s="46">
        <v>27</v>
      </c>
      <c r="G111" s="46">
        <v>22</v>
      </c>
      <c r="H111" s="55">
        <v>0</v>
      </c>
      <c r="I111" s="53" t="s">
        <v>116</v>
      </c>
      <c r="J111" s="46">
        <f>COUNTIF(J10:J101,"&gt;0")-92</f>
        <v>0</v>
      </c>
      <c r="K111" s="46">
        <f>COUNTIF(K10:K101,"&gt;0")-92</f>
        <v>-11</v>
      </c>
      <c r="L111" s="46">
        <f>COUNTIF(L10:L101,"&gt;0")-92</f>
        <v>-10</v>
      </c>
      <c r="M111" s="46">
        <f>COUNTIF(M10:M101,"&gt;0")-92</f>
        <v>-1</v>
      </c>
      <c r="N111" s="46">
        <f>COUNTIF(N10:N101,"&gt;0")-92</f>
        <v>0</v>
      </c>
      <c r="O111" s="47">
        <f>COUNTIF(O10:O101,"&gt;0")-92</f>
        <v>0</v>
      </c>
    </row>
    <row r="112" spans="1:15" ht="14.4" customHeight="1" x14ac:dyDescent="0.3"/>
  </sheetData>
  <mergeCells count="3">
    <mergeCell ref="A1:H1"/>
    <mergeCell ref="J1:O2"/>
    <mergeCell ref="J3:O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morto</dc:creator>
  <cp:lastModifiedBy>morto</cp:lastModifiedBy>
  <dcterms:created xsi:type="dcterms:W3CDTF">2020-07-18T17:14:26Z</dcterms:created>
  <dcterms:modified xsi:type="dcterms:W3CDTF">2020-07-20T18:14:15Z</dcterms:modified>
</cp:coreProperties>
</file>