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 firstSheet="1" activeTab="8"/>
  </bookViews>
  <sheets>
    <sheet name="EOC General" sheetId="1" r:id="rId1"/>
    <sheet name="Office Supplies" sheetId="5" r:id="rId2"/>
    <sheet name="Comms" sheetId="6" r:id="rId3"/>
    <sheet name="Decon" sheetId="4" r:id="rId4"/>
    <sheet name="IT" sheetId="3" r:id="rId5"/>
    <sheet name="Shipping&amp;Gas" sheetId="9" r:id="rId6"/>
    <sheet name="Inventory" sheetId="8" r:id="rId7"/>
    <sheet name="NON EOC" sheetId="11" r:id="rId8"/>
    <sheet name="incoming" sheetId="10" r:id="rId9"/>
  </sheets>
  <definedNames>
    <definedName name="_xlnm._FilterDatabase" localSheetId="3" hidden="1">Decon!$B$2:$G$2</definedName>
    <definedName name="_xlnm._FilterDatabase" localSheetId="0" hidden="1">'EOC General'!$B$2:$G$2</definedName>
    <definedName name="_xlnm._FilterDatabase" localSheetId="4" hidden="1">IT!$B$2:$G$2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06" i="8" l="1"/>
  <c r="F32" i="3"/>
  <c r="P507" i="8" l="1"/>
  <c r="F23" i="1"/>
  <c r="P530" i="8"/>
  <c r="E17" i="11" l="1"/>
  <c r="I10" i="9"/>
  <c r="E30" i="10" l="1"/>
  <c r="E27" i="10"/>
  <c r="E26" i="10"/>
  <c r="E25" i="10"/>
  <c r="E24" i="10"/>
  <c r="E23" i="10"/>
  <c r="E22" i="10"/>
  <c r="E21" i="10"/>
  <c r="E20" i="10"/>
  <c r="E19" i="10"/>
  <c r="E18" i="10"/>
  <c r="E17" i="10"/>
  <c r="E13" i="10"/>
  <c r="E11" i="10"/>
  <c r="E10" i="10"/>
  <c r="E9" i="10"/>
  <c r="E8" i="10"/>
  <c r="P529" i="8" l="1"/>
  <c r="F21" i="1"/>
  <c r="B15" i="9" l="1"/>
  <c r="F20" i="1"/>
  <c r="F17" i="4" l="1"/>
  <c r="F18" i="4"/>
  <c r="F36" i="5" l="1"/>
  <c r="F19" i="1"/>
  <c r="P454" i="8" l="1"/>
  <c r="P455" i="8"/>
  <c r="P528" i="8" l="1"/>
  <c r="P520" i="8"/>
  <c r="P519" i="8"/>
  <c r="P518" i="8"/>
  <c r="P517" i="8"/>
  <c r="P516" i="8"/>
  <c r="P515" i="8"/>
  <c r="P521" i="8"/>
  <c r="P522" i="8"/>
  <c r="P523" i="8"/>
  <c r="P524" i="8"/>
  <c r="P525" i="8"/>
  <c r="P526" i="8"/>
  <c r="P527" i="8"/>
  <c r="P531" i="8"/>
  <c r="P532" i="8"/>
  <c r="P533" i="8"/>
  <c r="P534" i="8"/>
  <c r="P514" i="8"/>
  <c r="F20" i="3" l="1"/>
  <c r="P509" i="8"/>
  <c r="P391" i="8" l="1"/>
  <c r="F37" i="6"/>
  <c r="F38" i="6"/>
  <c r="P414" i="8" l="1"/>
  <c r="P415" i="8"/>
  <c r="P416" i="8"/>
  <c r="P417" i="8"/>
  <c r="P380" i="8" l="1"/>
  <c r="F9" i="1"/>
  <c r="P413" i="8" l="1"/>
  <c r="P487" i="8"/>
  <c r="P491" i="8"/>
  <c r="F6" i="6"/>
  <c r="F5" i="6"/>
  <c r="F4" i="6"/>
  <c r="P389" i="8"/>
  <c r="P422" i="8"/>
  <c r="P392" i="8"/>
  <c r="P504" i="8" l="1"/>
  <c r="F33" i="3" l="1"/>
  <c r="F26" i="3"/>
  <c r="F18" i="1"/>
  <c r="F17" i="1"/>
  <c r="F16" i="1"/>
  <c r="P408" i="8" l="1"/>
  <c r="P535" i="8" l="1"/>
  <c r="P536" i="8"/>
  <c r="P399" i="8"/>
  <c r="P481" i="8"/>
  <c r="F15" i="1" l="1"/>
  <c r="F14" i="1"/>
  <c r="P403" i="8"/>
  <c r="P396" i="8"/>
  <c r="P386" i="8"/>
  <c r="P388" i="8"/>
  <c r="F39" i="5"/>
  <c r="F38" i="5"/>
  <c r="F37" i="5"/>
  <c r="P503" i="8" l="1"/>
  <c r="P486" i="8" l="1"/>
  <c r="P381" i="8" l="1"/>
  <c r="P418" i="8" l="1"/>
  <c r="P424" i="8"/>
  <c r="F16" i="4"/>
  <c r="F15" i="4"/>
  <c r="F14" i="4"/>
  <c r="F13" i="4"/>
  <c r="F12" i="4"/>
  <c r="F11" i="4"/>
  <c r="F10" i="4"/>
  <c r="P405" i="8"/>
  <c r="P409" i="8"/>
  <c r="P406" i="8"/>
  <c r="P404" i="8"/>
  <c r="P488" i="8"/>
  <c r="Z15" i="5"/>
  <c r="F15" i="5"/>
  <c r="P383" i="8" l="1"/>
  <c r="P400" i="8" l="1"/>
  <c r="P495" i="8"/>
  <c r="P496" i="8"/>
  <c r="P505" i="8"/>
  <c r="F31" i="3"/>
  <c r="F30" i="3"/>
  <c r="F29" i="3"/>
  <c r="F28" i="3"/>
  <c r="F27" i="3"/>
  <c r="P419" i="8"/>
  <c r="P420" i="8"/>
  <c r="P421" i="8"/>
  <c r="P510" i="8"/>
  <c r="F25" i="3" l="1"/>
  <c r="F24" i="3"/>
  <c r="F23" i="3"/>
  <c r="F22" i="3"/>
  <c r="F21" i="3"/>
  <c r="F19" i="3"/>
  <c r="P493" i="8" l="1"/>
  <c r="Z8" i="3"/>
  <c r="F8" i="3"/>
  <c r="P395" i="8" l="1"/>
  <c r="P511" i="8" l="1"/>
  <c r="P387" i="8" l="1"/>
  <c r="P385" i="8"/>
  <c r="F36" i="6"/>
  <c r="F35" i="6"/>
  <c r="F34" i="6" l="1"/>
  <c r="F33" i="6"/>
  <c r="P390" i="8"/>
  <c r="P384" i="8"/>
  <c r="F32" i="6"/>
  <c r="F7" i="3" l="1"/>
  <c r="F13" i="1" l="1"/>
  <c r="F8" i="1" l="1"/>
  <c r="F7" i="1"/>
  <c r="Z10" i="1"/>
  <c r="F10" i="1"/>
  <c r="P397" i="8"/>
  <c r="F22" i="5"/>
  <c r="F21" i="5"/>
  <c r="F20" i="5"/>
  <c r="P456" i="8" l="1"/>
  <c r="P457" i="8"/>
  <c r="P458" i="8"/>
  <c r="P460" i="8"/>
  <c r="P461" i="8"/>
  <c r="P494" i="8" l="1"/>
  <c r="P393" i="8"/>
  <c r="P411" i="8"/>
  <c r="Z13" i="3"/>
  <c r="F13" i="3"/>
  <c r="Z12" i="3"/>
  <c r="F12" i="3"/>
  <c r="P485" i="8" l="1"/>
  <c r="Z28" i="5" l="1"/>
  <c r="Z27" i="5"/>
  <c r="Z26" i="5"/>
  <c r="Z25" i="5"/>
  <c r="Z24" i="5"/>
  <c r="P2" i="8"/>
  <c r="P3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189" i="8"/>
  <c r="P190" i="8"/>
  <c r="P191" i="8"/>
  <c r="P196" i="8"/>
  <c r="P197" i="8"/>
  <c r="P188" i="8"/>
  <c r="P187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92" i="8"/>
  <c r="P193" i="8"/>
  <c r="P194" i="8"/>
  <c r="P195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0" i="8"/>
  <c r="P181" i="8"/>
  <c r="P182" i="8"/>
  <c r="P183" i="8"/>
  <c r="P198" i="8"/>
  <c r="P199" i="8"/>
  <c r="P200" i="8"/>
  <c r="P201" i="8"/>
  <c r="P202" i="8"/>
  <c r="P203" i="8"/>
  <c r="P204" i="8"/>
  <c r="P205" i="8"/>
  <c r="P206" i="8"/>
  <c r="P207" i="8"/>
  <c r="P208" i="8"/>
  <c r="P209" i="8"/>
  <c r="P210" i="8"/>
  <c r="P211" i="8"/>
  <c r="P212" i="8"/>
  <c r="P213" i="8"/>
  <c r="P214" i="8"/>
  <c r="P215" i="8"/>
  <c r="P216" i="8"/>
  <c r="P217" i="8"/>
  <c r="P218" i="8"/>
  <c r="P219" i="8"/>
  <c r="P220" i="8"/>
  <c r="P221" i="8"/>
  <c r="P222" i="8"/>
  <c r="P223" i="8"/>
  <c r="P224" i="8"/>
  <c r="P225" i="8"/>
  <c r="P226" i="8"/>
  <c r="P227" i="8"/>
  <c r="P184" i="8"/>
  <c r="P185" i="8"/>
  <c r="P186" i="8"/>
  <c r="P228" i="8"/>
  <c r="P279" i="8"/>
  <c r="P280" i="8"/>
  <c r="P281" i="8"/>
  <c r="P282" i="8"/>
  <c r="P283" i="8"/>
  <c r="P284" i="8"/>
  <c r="P285" i="8"/>
  <c r="P286" i="8"/>
  <c r="P287" i="8"/>
  <c r="P288" i="8"/>
  <c r="P289" i="8"/>
  <c r="P290" i="8"/>
  <c r="P291" i="8"/>
  <c r="P292" i="8"/>
  <c r="P293" i="8"/>
  <c r="P294" i="8"/>
  <c r="P295" i="8"/>
  <c r="P296" i="8"/>
  <c r="P297" i="8"/>
  <c r="P298" i="8"/>
  <c r="P299" i="8"/>
  <c r="P300" i="8"/>
  <c r="P301" i="8"/>
  <c r="P302" i="8"/>
  <c r="P303" i="8"/>
  <c r="P304" i="8"/>
  <c r="P305" i="8"/>
  <c r="P306" i="8"/>
  <c r="P307" i="8"/>
  <c r="P308" i="8"/>
  <c r="P309" i="8"/>
  <c r="P310" i="8"/>
  <c r="P311" i="8"/>
  <c r="P312" i="8"/>
  <c r="P313" i="8"/>
  <c r="P314" i="8"/>
  <c r="P315" i="8"/>
  <c r="P316" i="8"/>
  <c r="P317" i="8"/>
  <c r="P318" i="8"/>
  <c r="P319" i="8"/>
  <c r="P320" i="8"/>
  <c r="P321" i="8"/>
  <c r="P322" i="8"/>
  <c r="P323" i="8"/>
  <c r="P324" i="8"/>
  <c r="P325" i="8"/>
  <c r="P326" i="8"/>
  <c r="P327" i="8"/>
  <c r="P328" i="8"/>
  <c r="P329" i="8"/>
  <c r="P330" i="8"/>
  <c r="P331" i="8"/>
  <c r="P332" i="8"/>
  <c r="P333" i="8"/>
  <c r="P334" i="8"/>
  <c r="P335" i="8"/>
  <c r="P336" i="8"/>
  <c r="P337" i="8"/>
  <c r="P338" i="8"/>
  <c r="P339" i="8"/>
  <c r="P340" i="8"/>
  <c r="P341" i="8"/>
  <c r="P342" i="8"/>
  <c r="P343" i="8"/>
  <c r="P364" i="8"/>
  <c r="P365" i="8"/>
  <c r="P366" i="8"/>
  <c r="P367" i="8"/>
  <c r="P368" i="8"/>
  <c r="P369" i="8"/>
  <c r="P370" i="8"/>
  <c r="P371" i="8"/>
  <c r="P372" i="8"/>
  <c r="P373" i="8"/>
  <c r="P374" i="8"/>
  <c r="P375" i="8"/>
  <c r="P376" i="8"/>
  <c r="P377" i="8"/>
  <c r="P378" i="8"/>
  <c r="P379" i="8"/>
  <c r="P498" i="8"/>
  <c r="P499" i="8"/>
  <c r="P500" i="8"/>
  <c r="P394" i="8"/>
  <c r="P398" i="8"/>
  <c r="P462" i="8"/>
  <c r="P463" i="8"/>
  <c r="P464" i="8"/>
  <c r="P465" i="8"/>
  <c r="P466" i="8"/>
  <c r="P467" i="8"/>
  <c r="P468" i="8"/>
  <c r="P469" i="8"/>
  <c r="P470" i="8"/>
  <c r="P471" i="8"/>
  <c r="P472" i="8"/>
  <c r="P473" i="8"/>
  <c r="P474" i="8"/>
  <c r="P475" i="8"/>
  <c r="P476" i="8"/>
  <c r="P477" i="8"/>
  <c r="P478" i="8"/>
  <c r="P479" i="8"/>
  <c r="P480" i="8"/>
  <c r="P410" i="8"/>
  <c r="P425" i="8"/>
  <c r="P426" i="8"/>
  <c r="P427" i="8"/>
  <c r="P428" i="8"/>
  <c r="P429" i="8"/>
  <c r="P430" i="8"/>
  <c r="P431" i="8"/>
  <c r="P432" i="8"/>
  <c r="P433" i="8"/>
  <c r="P434" i="8"/>
  <c r="P435" i="8"/>
  <c r="P436" i="8"/>
  <c r="P437" i="8"/>
  <c r="P438" i="8"/>
  <c r="P439" i="8"/>
  <c r="P440" i="8"/>
  <c r="P441" i="8"/>
  <c r="P442" i="8"/>
  <c r="P443" i="8"/>
  <c r="P444" i="8"/>
  <c r="P445" i="8"/>
  <c r="P446" i="8"/>
  <c r="P447" i="8"/>
  <c r="P448" i="8"/>
  <c r="P449" i="8"/>
  <c r="P450" i="8"/>
  <c r="P451" i="8"/>
  <c r="P452" i="8"/>
  <c r="P453" i="8"/>
  <c r="P501" i="8"/>
  <c r="P502" i="8"/>
  <c r="P489" i="8"/>
  <c r="P382" i="8"/>
  <c r="P497" i="8"/>
  <c r="P423" i="8"/>
  <c r="P490" i="8"/>
  <c r="P484" i="8"/>
  <c r="P407" i="8"/>
  <c r="P482" i="8"/>
  <c r="P483" i="8"/>
  <c r="P508" i="8"/>
  <c r="P402" i="8"/>
  <c r="P401" i="8"/>
  <c r="P412" i="8"/>
  <c r="P459" i="8"/>
  <c r="P512" i="8"/>
  <c r="P513" i="8"/>
  <c r="P492" i="8"/>
  <c r="Z18" i="3" l="1"/>
  <c r="F34" i="5" l="1"/>
  <c r="F35" i="5"/>
  <c r="F18" i="3" l="1"/>
  <c r="Z23" i="5" l="1"/>
  <c r="F23" i="6" l="1"/>
  <c r="F14" i="3" l="1"/>
  <c r="E250" i="8" l="1"/>
  <c r="P250" i="8" s="1"/>
  <c r="E251" i="8"/>
  <c r="P251" i="8" s="1"/>
  <c r="E252" i="8"/>
  <c r="P252" i="8" s="1"/>
  <c r="E253" i="8"/>
  <c r="P253" i="8" s="1"/>
  <c r="E254" i="8"/>
  <c r="P254" i="8" s="1"/>
  <c r="E255" i="8"/>
  <c r="P255" i="8" s="1"/>
  <c r="E256" i="8"/>
  <c r="P256" i="8" s="1"/>
  <c r="E257" i="8"/>
  <c r="P257" i="8" s="1"/>
  <c r="E258" i="8"/>
  <c r="P258" i="8" s="1"/>
  <c r="E259" i="8"/>
  <c r="P259" i="8" s="1"/>
  <c r="E260" i="8"/>
  <c r="P260" i="8" s="1"/>
  <c r="E261" i="8"/>
  <c r="P261" i="8" s="1"/>
  <c r="E262" i="8"/>
  <c r="P262" i="8" s="1"/>
  <c r="E263" i="8"/>
  <c r="P263" i="8" s="1"/>
  <c r="E264" i="8"/>
  <c r="P264" i="8" s="1"/>
  <c r="E265" i="8"/>
  <c r="P265" i="8" s="1"/>
  <c r="E266" i="8"/>
  <c r="P266" i="8" s="1"/>
  <c r="E267" i="8"/>
  <c r="P267" i="8" s="1"/>
  <c r="E268" i="8"/>
  <c r="P268" i="8" s="1"/>
  <c r="E269" i="8"/>
  <c r="P269" i="8" s="1"/>
  <c r="E270" i="8"/>
  <c r="P270" i="8" s="1"/>
  <c r="E271" i="8"/>
  <c r="P271" i="8" s="1"/>
  <c r="E272" i="8"/>
  <c r="P272" i="8" s="1"/>
  <c r="E273" i="8"/>
  <c r="P273" i="8" s="1"/>
  <c r="E274" i="8"/>
  <c r="P274" i="8" s="1"/>
  <c r="E275" i="8"/>
  <c r="P275" i="8" s="1"/>
  <c r="E276" i="8"/>
  <c r="P276" i="8" s="1"/>
  <c r="E277" i="8"/>
  <c r="P277" i="8" s="1"/>
  <c r="E278" i="8"/>
  <c r="P278" i="8" s="1"/>
  <c r="E249" i="8"/>
  <c r="P249" i="8" s="1"/>
  <c r="E229" i="8"/>
  <c r="P229" i="8" s="1"/>
  <c r="E230" i="8"/>
  <c r="P230" i="8" s="1"/>
  <c r="E231" i="8"/>
  <c r="P231" i="8" s="1"/>
  <c r="E232" i="8"/>
  <c r="P232" i="8" s="1"/>
  <c r="E233" i="8"/>
  <c r="P233" i="8" s="1"/>
  <c r="E234" i="8"/>
  <c r="P234" i="8" s="1"/>
  <c r="E235" i="8"/>
  <c r="P235" i="8" s="1"/>
  <c r="E236" i="8"/>
  <c r="P236" i="8" s="1"/>
  <c r="E237" i="8"/>
  <c r="P237" i="8" s="1"/>
  <c r="E238" i="8"/>
  <c r="P238" i="8" s="1"/>
  <c r="E239" i="8"/>
  <c r="P239" i="8" s="1"/>
  <c r="E240" i="8"/>
  <c r="P240" i="8" s="1"/>
  <c r="E241" i="8"/>
  <c r="P241" i="8" s="1"/>
  <c r="E242" i="8"/>
  <c r="P242" i="8" s="1"/>
  <c r="E243" i="8"/>
  <c r="P243" i="8" s="1"/>
  <c r="E244" i="8"/>
  <c r="P244" i="8" s="1"/>
  <c r="E245" i="8"/>
  <c r="P245" i="8" s="1"/>
  <c r="E246" i="8"/>
  <c r="P246" i="8" s="1"/>
  <c r="E247" i="8"/>
  <c r="P247" i="8" s="1"/>
  <c r="E248" i="8"/>
  <c r="P248" i="8" s="1"/>
  <c r="E345" i="8"/>
  <c r="P345" i="8" s="1"/>
  <c r="E346" i="8"/>
  <c r="P346" i="8" s="1"/>
  <c r="E347" i="8"/>
  <c r="P347" i="8" s="1"/>
  <c r="E348" i="8"/>
  <c r="P348" i="8" s="1"/>
  <c r="E349" i="8"/>
  <c r="P349" i="8" s="1"/>
  <c r="E350" i="8"/>
  <c r="P350" i="8" s="1"/>
  <c r="E351" i="8"/>
  <c r="P351" i="8" s="1"/>
  <c r="E352" i="8"/>
  <c r="P352" i="8" s="1"/>
  <c r="E353" i="8"/>
  <c r="P353" i="8" s="1"/>
  <c r="E354" i="8"/>
  <c r="P354" i="8" s="1"/>
  <c r="E355" i="8"/>
  <c r="P355" i="8" s="1"/>
  <c r="E356" i="8"/>
  <c r="P356" i="8" s="1"/>
  <c r="E357" i="8"/>
  <c r="P357" i="8" s="1"/>
  <c r="E358" i="8"/>
  <c r="P358" i="8" s="1"/>
  <c r="E359" i="8"/>
  <c r="P359" i="8" s="1"/>
  <c r="E360" i="8"/>
  <c r="P360" i="8" s="1"/>
  <c r="E361" i="8"/>
  <c r="P361" i="8" s="1"/>
  <c r="E362" i="8"/>
  <c r="P362" i="8" s="1"/>
  <c r="E363" i="8"/>
  <c r="P363" i="8" s="1"/>
  <c r="E344" i="8"/>
  <c r="P344" i="8" s="1"/>
  <c r="P537" i="8" l="1"/>
  <c r="F11" i="1"/>
  <c r="Z22" i="5" l="1"/>
  <c r="Z21" i="5"/>
  <c r="Z20" i="5"/>
  <c r="F4" i="3" l="1"/>
  <c r="Z16" i="3" l="1"/>
  <c r="Z17" i="3"/>
  <c r="Z15" i="3"/>
  <c r="Z14" i="3"/>
  <c r="Z11" i="3"/>
  <c r="Z10" i="3"/>
  <c r="Z9" i="3"/>
  <c r="Z7" i="3"/>
  <c r="Z6" i="3"/>
  <c r="Z5" i="3"/>
  <c r="Z3" i="3"/>
  <c r="Z9" i="4"/>
  <c r="Z8" i="4"/>
  <c r="Z7" i="4"/>
  <c r="Z6" i="4"/>
  <c r="Z5" i="4"/>
  <c r="Z4" i="4"/>
  <c r="Z3" i="4"/>
  <c r="Z27" i="6"/>
  <c r="Z28" i="6"/>
  <c r="Z29" i="6"/>
  <c r="Z30" i="6"/>
  <c r="Z31" i="6"/>
  <c r="Z26" i="6"/>
  <c r="Z25" i="6"/>
  <c r="Z24" i="6"/>
  <c r="Z23" i="6"/>
  <c r="Z22" i="6"/>
  <c r="Z21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Z3" i="6"/>
  <c r="Z19" i="5"/>
  <c r="Z18" i="5"/>
  <c r="Z17" i="5"/>
  <c r="Z16" i="5"/>
  <c r="Z14" i="5"/>
  <c r="Z13" i="5"/>
  <c r="Z12" i="5"/>
  <c r="Z11" i="5"/>
  <c r="Z10" i="5"/>
  <c r="Z9" i="5"/>
  <c r="Z8" i="5"/>
  <c r="Z7" i="5"/>
  <c r="Z6" i="5"/>
  <c r="Z5" i="5"/>
  <c r="Z4" i="5"/>
  <c r="Z3" i="5"/>
  <c r="Z4" i="1"/>
  <c r="Z5" i="1"/>
  <c r="Z6" i="1"/>
  <c r="Z11" i="1"/>
  <c r="Z3" i="1"/>
  <c r="J19" i="6" l="1"/>
  <c r="F18" i="6"/>
  <c r="F17" i="6"/>
  <c r="F16" i="6"/>
  <c r="F15" i="6" l="1"/>
  <c r="F19" i="6"/>
  <c r="F14" i="6"/>
  <c r="F41" i="6" s="1"/>
  <c r="F13" i="6"/>
  <c r="F12" i="6"/>
  <c r="F11" i="6"/>
  <c r="F10" i="6"/>
  <c r="F4" i="1" l="1"/>
  <c r="F5" i="1"/>
  <c r="F3" i="1"/>
  <c r="F6" i="3" l="1"/>
  <c r="F3" i="3"/>
  <c r="F17" i="3"/>
  <c r="F16" i="3"/>
  <c r="F5" i="3"/>
  <c r="F15" i="3"/>
  <c r="F9" i="4"/>
  <c r="F9" i="6"/>
  <c r="F8" i="6"/>
  <c r="F7" i="6"/>
  <c r="F31" i="6"/>
  <c r="F30" i="6"/>
  <c r="F3" i="6"/>
  <c r="F29" i="6"/>
  <c r="F28" i="6"/>
  <c r="F27" i="6"/>
  <c r="F19" i="5"/>
  <c r="F18" i="5"/>
  <c r="F17" i="5"/>
  <c r="F25" i="6" l="1"/>
  <c r="F26" i="6"/>
  <c r="F20" i="6"/>
  <c r="F3" i="4" l="1"/>
  <c r="F4" i="4" l="1"/>
  <c r="F4" i="5"/>
  <c r="F10" i="5"/>
  <c r="F9" i="5"/>
  <c r="F5" i="5"/>
  <c r="F6" i="5"/>
  <c r="F7" i="5"/>
  <c r="F8" i="5"/>
  <c r="F11" i="5"/>
  <c r="F12" i="5"/>
  <c r="F13" i="5"/>
  <c r="F14" i="5"/>
  <c r="F16" i="5"/>
  <c r="F3" i="5"/>
  <c r="F40" i="5" l="1"/>
  <c r="F19" i="4"/>
  <c r="F24" i="6"/>
  <c r="F21" i="6"/>
  <c r="F22" i="6"/>
  <c r="F11" i="3" l="1"/>
  <c r="F10" i="3"/>
  <c r="F9" i="3"/>
  <c r="A187" i="8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F35" i="3" l="1"/>
</calcChain>
</file>

<file path=xl/sharedStrings.xml><?xml version="1.0" encoding="utf-8"?>
<sst xmlns="http://schemas.openxmlformats.org/spreadsheetml/2006/main" count="5381" uniqueCount="1227">
  <si>
    <t>Item</t>
  </si>
  <si>
    <t>Qty</t>
  </si>
  <si>
    <t>Cat5 Eth Cable 20ft</t>
  </si>
  <si>
    <t>UPS (Uninterruptible Power Supply)</t>
  </si>
  <si>
    <t>Price</t>
  </si>
  <si>
    <t>Total</t>
  </si>
  <si>
    <t>URL</t>
  </si>
  <si>
    <t>Foot Bath Mat</t>
  </si>
  <si>
    <t>Whiteboard</t>
  </si>
  <si>
    <t>Bleach (Gallon)</t>
  </si>
  <si>
    <t>Spray Bottles</t>
  </si>
  <si>
    <t>2 TB External HDD</t>
  </si>
  <si>
    <t>Stapler</t>
  </si>
  <si>
    <t>Paper Clips</t>
  </si>
  <si>
    <t>Pens</t>
  </si>
  <si>
    <t>Sharpe Markers</t>
  </si>
  <si>
    <t>Dry Erase Markers</t>
  </si>
  <si>
    <t>Printer Paper</t>
  </si>
  <si>
    <t>LINK</t>
  </si>
  <si>
    <t>Who</t>
  </si>
  <si>
    <t>Steve</t>
  </si>
  <si>
    <t>100' LMR400 Coax</t>
  </si>
  <si>
    <t>Browning BR-6333 Yagi Antenna</t>
  </si>
  <si>
    <t>Binder Clips</t>
  </si>
  <si>
    <t>Push Pins</t>
  </si>
  <si>
    <t>Tera TR 500 Handheld Radio</t>
  </si>
  <si>
    <t>TERA SPMHD-50 Speaker Microphone</t>
  </si>
  <si>
    <t>TERA BAT-50 Li-ion Battery Pack 1600 mAh</t>
  </si>
  <si>
    <t>This is for general use of relevant groups</t>
  </si>
  <si>
    <t>Other Sticky Notes</t>
  </si>
  <si>
    <t>Staples, 1/4"</t>
  </si>
  <si>
    <t>Total:</t>
  </si>
  <si>
    <t>Comms</t>
  </si>
  <si>
    <t>General</t>
  </si>
  <si>
    <t>IT</t>
  </si>
  <si>
    <t>12V 35Ah L1  (SLA) Battery</t>
  </si>
  <si>
    <t>ProMariner 06150 Plus 1500W Inverter</t>
  </si>
  <si>
    <t>Key Padlock with Security Cable</t>
  </si>
  <si>
    <t>$90 added for two day shipping</t>
  </si>
  <si>
    <t>local</t>
  </si>
  <si>
    <t>16-Port Gigabit Ethernet Switch</t>
  </si>
  <si>
    <t>Laptop Computers</t>
  </si>
  <si>
    <t>Windows 10, 365 office software</t>
  </si>
  <si>
    <t>Trello $10/month per user</t>
  </si>
  <si>
    <t>Drop box</t>
  </si>
  <si>
    <t xml:space="preserve">GOTO Meeting </t>
  </si>
  <si>
    <t>Labels White on Green</t>
  </si>
  <si>
    <t>labels for existing machine</t>
  </si>
  <si>
    <t>Spare projector bulb</t>
  </si>
  <si>
    <t>Spare bulb for existing projector</t>
  </si>
  <si>
    <t>Lanyards + ID Holder (50)</t>
  </si>
  <si>
    <t>Making Badges w/ NDA check mark</t>
  </si>
  <si>
    <t>Cork Notice Board, 48 X 36</t>
  </si>
  <si>
    <t>Large Post It Pads</t>
  </si>
  <si>
    <t>Mag Mount Antennas</t>
  </si>
  <si>
    <t xml:space="preserve">Mag Mount </t>
  </si>
  <si>
    <t>Some not ordered on previous request</t>
  </si>
  <si>
    <t>AA High Quality Batteries</t>
  </si>
  <si>
    <t>AAA High Quality Batteries</t>
  </si>
  <si>
    <t>Grant County ARES will build &lt; $800 with lithium ion battery</t>
  </si>
  <si>
    <t>digital thermometer</t>
  </si>
  <si>
    <t>Notes</t>
  </si>
  <si>
    <t>P#</t>
  </si>
  <si>
    <t>Ordered</t>
  </si>
  <si>
    <t>Date</t>
  </si>
  <si>
    <t>Vender</t>
  </si>
  <si>
    <t>O#</t>
  </si>
  <si>
    <t>** duplicate</t>
  </si>
  <si>
    <t>PowerWerx</t>
  </si>
  <si>
    <t>Antenna Ferm</t>
  </si>
  <si>
    <t>NewEgg</t>
  </si>
  <si>
    <t>9 @ NewEgg</t>
  </si>
  <si>
    <t>TechSmith</t>
  </si>
  <si>
    <t xml:space="preserve">ULINE </t>
  </si>
  <si>
    <t>ULINE TBD</t>
  </si>
  <si>
    <t>GD</t>
  </si>
  <si>
    <t>Priority</t>
  </si>
  <si>
    <t>Date Ordered</t>
  </si>
  <si>
    <t>Who Ordered</t>
  </si>
  <si>
    <t>Now Required</t>
  </si>
  <si>
    <t>cubicles</t>
  </si>
  <si>
    <t>Wood &amp; screws</t>
  </si>
  <si>
    <t>Order number</t>
  </si>
  <si>
    <t>Powerwerx 8793753</t>
  </si>
  <si>
    <t>Antenna Farm</t>
  </si>
  <si>
    <t>Amazon</t>
  </si>
  <si>
    <t>Link</t>
  </si>
  <si>
    <t>Carpet squares- bundle of 12</t>
  </si>
  <si>
    <t>White board eraser (6 packs)</t>
  </si>
  <si>
    <t>White board markers(36)</t>
  </si>
  <si>
    <t>Extension Cords 15' 12 AWG</t>
  </si>
  <si>
    <t>ST Materials list</t>
  </si>
  <si>
    <t xml:space="preserve"> &gt;&gt;&gt;&gt;</t>
  </si>
  <si>
    <t>This is to charge batteries in existing repeaters99 backup</t>
  </si>
  <si>
    <t>GD: unable to cancel order</t>
  </si>
  <si>
    <t>CC Request</t>
  </si>
  <si>
    <t>Powerwerx Radio</t>
  </si>
  <si>
    <t>12V c/breaker</t>
  </si>
  <si>
    <t>Hardware misc</t>
  </si>
  <si>
    <t>Comet CA-2X4SR -VHF UHF Wband Antenna (PL259)</t>
  </si>
  <si>
    <t>total for repeater</t>
  </si>
  <si>
    <t>crossband repeater:</t>
  </si>
  <si>
    <t>SKB iSeries 1510-6 Case</t>
  </si>
  <si>
    <t>Interior 15.00" x 10.50" x 6.00" NO foam</t>
  </si>
  <si>
    <t>20Ah (LiFePO4) battery</t>
  </si>
  <si>
    <t>Charger (LiFePO4)</t>
  </si>
  <si>
    <t>Bulkhead fitting</t>
  </si>
  <si>
    <t>Coax jumper</t>
  </si>
  <si>
    <t>UHF PL259 Male to UHF SO239 Female Right Angle Adapter, RF-U103</t>
  </si>
  <si>
    <t>TERA SKU: WXGAT-RV Handheld Antenna</t>
  </si>
  <si>
    <t>Date Received</t>
  </si>
  <si>
    <t>Quantity Received</t>
  </si>
  <si>
    <t>Total Received</t>
  </si>
  <si>
    <t>Who Received</t>
  </si>
  <si>
    <t>SW</t>
  </si>
  <si>
    <t>Steve Fletcher</t>
  </si>
  <si>
    <t>PowerWerx 9802807</t>
  </si>
  <si>
    <t>PowerWerx9802807</t>
  </si>
  <si>
    <t>sw</t>
  </si>
  <si>
    <t xml:space="preserve">SW </t>
  </si>
  <si>
    <t>EOC ID#</t>
  </si>
  <si>
    <t>Category</t>
  </si>
  <si>
    <t>Item Description</t>
  </si>
  <si>
    <t>SN/Tag</t>
  </si>
  <si>
    <t>Location</t>
  </si>
  <si>
    <t>Checked Out To</t>
  </si>
  <si>
    <t>Ownership</t>
  </si>
  <si>
    <t>Computer</t>
  </si>
  <si>
    <t>Laptop Getac</t>
  </si>
  <si>
    <t>LPTGCSOTOUGH2</t>
  </si>
  <si>
    <t>Wyllie</t>
  </si>
  <si>
    <t>Sheriff's Office</t>
  </si>
  <si>
    <t>Laptop Thinkpad</t>
  </si>
  <si>
    <t xml:space="preserve">Emergency Management </t>
  </si>
  <si>
    <t xml:space="preserve">Laptop Thinkpad </t>
  </si>
  <si>
    <t>HOSPICELTP04</t>
  </si>
  <si>
    <t>Pereira</t>
  </si>
  <si>
    <t>Marsha Periera</t>
  </si>
  <si>
    <t>Laptop Thinkpad (IC LinkServer)</t>
  </si>
  <si>
    <t>Klingbeil</t>
  </si>
  <si>
    <t>Client192.168.1.11</t>
  </si>
  <si>
    <t>Server192.168.1.10</t>
  </si>
  <si>
    <t>Laptop (Thinkpad)</t>
  </si>
  <si>
    <t>Seth Klingbeil</t>
  </si>
  <si>
    <t>T480</t>
  </si>
  <si>
    <t>Dobler</t>
  </si>
  <si>
    <t>Laptop (Thinkpad) Wheeler County</t>
  </si>
  <si>
    <t>LENOVAT47</t>
  </si>
  <si>
    <t xml:space="preserve">Dobler </t>
  </si>
  <si>
    <t>Gretchen Dobler</t>
  </si>
  <si>
    <t>Call Center</t>
  </si>
  <si>
    <t>Box of Printer Paper Realms x6</t>
  </si>
  <si>
    <t>Hall</t>
  </si>
  <si>
    <t>Post-It Sheets x2</t>
  </si>
  <si>
    <t>Fletcher</t>
  </si>
  <si>
    <t>Binder Tabs x7</t>
  </si>
  <si>
    <t>Note Card Packs x5</t>
  </si>
  <si>
    <t>Aloe Lotion</t>
  </si>
  <si>
    <t>Gloves (Large) 1 Box</t>
  </si>
  <si>
    <t>Bleach</t>
  </si>
  <si>
    <t>Sanitizer Refill Bag x4</t>
  </si>
  <si>
    <t>Towels x2</t>
  </si>
  <si>
    <t>Grant County Jail</t>
  </si>
  <si>
    <t>Clorox Wipes 1 Container</t>
  </si>
  <si>
    <t>DuctTape (Black)</t>
  </si>
  <si>
    <t>Black Stapler (mini)</t>
  </si>
  <si>
    <t>Posters (paper) x6</t>
  </si>
  <si>
    <t>Posters (Blank) x2</t>
  </si>
  <si>
    <t>Notepads x11</t>
  </si>
  <si>
    <t>Laminating Sheets x150</t>
  </si>
  <si>
    <t>Sheet Protectors x22</t>
  </si>
  <si>
    <t>Lysol Spray</t>
  </si>
  <si>
    <t>Stapler (grey)</t>
  </si>
  <si>
    <t>Scissors</t>
  </si>
  <si>
    <t>Clorox Disinfectant Spray x2</t>
  </si>
  <si>
    <t>Batteries AAA 48pc x2</t>
  </si>
  <si>
    <t>X0022t2C4R</t>
  </si>
  <si>
    <t>Sticky Note Pads x48</t>
  </si>
  <si>
    <t>10386 03353</t>
  </si>
  <si>
    <t>Cubicles</t>
  </si>
  <si>
    <t>Gordanier</t>
  </si>
  <si>
    <t>Ricoh Printer</t>
  </si>
  <si>
    <t>Label Maker</t>
  </si>
  <si>
    <t>White Board w/ Stand</t>
  </si>
  <si>
    <t>EM Office</t>
  </si>
  <si>
    <t>Brother Printer</t>
  </si>
  <si>
    <t>U64642A9J245970</t>
  </si>
  <si>
    <t>Paper Shredder</t>
  </si>
  <si>
    <t>PHBQC39923</t>
  </si>
  <si>
    <t>YAIB1004001928</t>
  </si>
  <si>
    <t>TV Remote</t>
  </si>
  <si>
    <t>HP14618</t>
  </si>
  <si>
    <t>Computer Stand</t>
  </si>
  <si>
    <t>Dave Dobler</t>
  </si>
  <si>
    <t>Refrigerator (Black)</t>
  </si>
  <si>
    <t>Cindy Lemcke</t>
  </si>
  <si>
    <t>Road Signs (Emergency Management)</t>
  </si>
  <si>
    <t>Red Curtains x18</t>
  </si>
  <si>
    <t>Dusty/Fairgrounds</t>
  </si>
  <si>
    <t>Poles x14</t>
  </si>
  <si>
    <t>Pole Stands x10</t>
  </si>
  <si>
    <t>Coffee Maker</t>
  </si>
  <si>
    <t>Kitchen</t>
  </si>
  <si>
    <t>Nathan Gordanier</t>
  </si>
  <si>
    <t>Microwave</t>
  </si>
  <si>
    <t>Savannah Wyllie</t>
  </si>
  <si>
    <t>Trash Can (Large Can)</t>
  </si>
  <si>
    <t xml:space="preserve">Kitchen </t>
  </si>
  <si>
    <t>Projector (View Sonic)</t>
  </si>
  <si>
    <t>OrTelCo</t>
  </si>
  <si>
    <t>Wireless Mouse</t>
  </si>
  <si>
    <t>Computer Adapter</t>
  </si>
  <si>
    <t>SK90195462</t>
  </si>
  <si>
    <t>VGA TV Chord x2</t>
  </si>
  <si>
    <t>Power Chord TV</t>
  </si>
  <si>
    <t>Router (Smart/RG)</t>
  </si>
  <si>
    <t>AC179-6073332</t>
  </si>
  <si>
    <t>Q5</t>
  </si>
  <si>
    <t>Brown Cable</t>
  </si>
  <si>
    <t>White Cable</t>
  </si>
  <si>
    <t>4P016C5L056A2</t>
  </si>
  <si>
    <t>Remote</t>
  </si>
  <si>
    <t>98TR7BD-KNE-NEF</t>
  </si>
  <si>
    <t xml:space="preserve">Portable Scanner Epson </t>
  </si>
  <si>
    <t>VC8Y025962</t>
  </si>
  <si>
    <t>1920LZDILWGB</t>
  </si>
  <si>
    <t>AOX35AA</t>
  </si>
  <si>
    <t>Misc</t>
  </si>
  <si>
    <t>Maps (Plastic protected) x8</t>
  </si>
  <si>
    <t>Name Tags</t>
  </si>
  <si>
    <t>Maps (Paper Posters) x2</t>
  </si>
  <si>
    <t>OfficeGeneral</t>
  </si>
  <si>
    <t>Posters (Paper) x20</t>
  </si>
  <si>
    <t>Power Outlet  (Yellow) x2</t>
  </si>
  <si>
    <t>Grey File Cabinet</t>
  </si>
  <si>
    <t>Court House</t>
  </si>
  <si>
    <t>Buckets x2</t>
  </si>
  <si>
    <t>Poles x7</t>
  </si>
  <si>
    <t>Pole Stands x4</t>
  </si>
  <si>
    <t>Curtains (Black) x9</t>
  </si>
  <si>
    <t>Tote Yellow (Paper Storage)</t>
  </si>
  <si>
    <t>Refridgerator (White)</t>
  </si>
  <si>
    <t>Kimberly</t>
  </si>
  <si>
    <t>File Cabinet</t>
  </si>
  <si>
    <t>Trash Can (Medium, black)</t>
  </si>
  <si>
    <t>Phone</t>
  </si>
  <si>
    <t xml:space="preserve">Telephone AT&amp;T Trimline </t>
  </si>
  <si>
    <t>Y071215001100306</t>
  </si>
  <si>
    <t>Y071116007798306</t>
  </si>
  <si>
    <t>C900497787</t>
  </si>
  <si>
    <t>Y050616025420306</t>
  </si>
  <si>
    <t xml:space="preserve">Wireless landline handheld phone A </t>
  </si>
  <si>
    <t xml:space="preserve">Wireless landline handheld phone E </t>
  </si>
  <si>
    <t>Wireless Landline Handheld Phone B</t>
  </si>
  <si>
    <t>Wireless Landline Handheld Phone C</t>
  </si>
  <si>
    <t>Wireless Landline Handheld Phone D</t>
  </si>
  <si>
    <t>64167F7B49AE/1</t>
  </si>
  <si>
    <t>64167F7B3E3D/2</t>
  </si>
  <si>
    <t>64167F7B53C1/3</t>
  </si>
  <si>
    <t>64167F7B515F/4</t>
  </si>
  <si>
    <t>64167F7D6701/6</t>
  </si>
  <si>
    <t>64167F7B5F17/5</t>
  </si>
  <si>
    <t>PPE</t>
  </si>
  <si>
    <t>Respirator x250 20 Bags</t>
  </si>
  <si>
    <t>Shield Masks</t>
  </si>
  <si>
    <t>Radio</t>
  </si>
  <si>
    <t xml:space="preserve">Space Heater </t>
  </si>
  <si>
    <t>BO74MWKSLX</t>
  </si>
  <si>
    <t>Utopia Infrared Thermometer</t>
  </si>
  <si>
    <t>Logitech USB wire Mouse</t>
  </si>
  <si>
    <t>Verbatim USB Wire Mouse</t>
  </si>
  <si>
    <t>TVRB516-2HD</t>
  </si>
  <si>
    <t>USB</t>
  </si>
  <si>
    <t>AC Adapter for Router</t>
  </si>
  <si>
    <t>TVRB516-2HND</t>
  </si>
  <si>
    <t>Post-IT x3</t>
  </si>
  <si>
    <t>Plastic covered Maps</t>
  </si>
  <si>
    <t>Order #</t>
  </si>
  <si>
    <t>RR Request</t>
  </si>
  <si>
    <t>CCR2</t>
  </si>
  <si>
    <t>CCR1</t>
  </si>
  <si>
    <t>CCr1</t>
  </si>
  <si>
    <t>Storage</t>
  </si>
  <si>
    <t>NPT1000422</t>
  </si>
  <si>
    <t>NPT1000412</t>
  </si>
  <si>
    <t>Iclink_GC_1 Router</t>
  </si>
  <si>
    <t>Iclink_CC_2 Router w/Adapter</t>
  </si>
  <si>
    <t>Decon</t>
  </si>
  <si>
    <t>TWI1002134</t>
  </si>
  <si>
    <t>10 AMP Dual Bank Marine Battery Charger</t>
  </si>
  <si>
    <t>Office Supplies</t>
  </si>
  <si>
    <t>DD2</t>
  </si>
  <si>
    <t>CC2</t>
  </si>
  <si>
    <t>Antiseptic Hand Rub x8</t>
  </si>
  <si>
    <t xml:space="preserve">EOC General </t>
  </si>
  <si>
    <t>Strorage</t>
  </si>
  <si>
    <t>NXCPRTTN11</t>
  </si>
  <si>
    <t>Key Padlock with Security Cable x2</t>
  </si>
  <si>
    <t>Batteries AA-48 x2</t>
  </si>
  <si>
    <t>ProMariner 06150 Plus 1500W Inverte</t>
  </si>
  <si>
    <t>Pens qty(60)</t>
  </si>
  <si>
    <t>Dry Erase Markers x6</t>
  </si>
  <si>
    <t>#113-1808703-2801803</t>
  </si>
  <si>
    <t>Netgear</t>
  </si>
  <si>
    <t>#113-1654453-9188214</t>
  </si>
  <si>
    <t>#477481393</t>
  </si>
  <si>
    <t>#477481373</t>
  </si>
  <si>
    <t>#477481433</t>
  </si>
  <si>
    <t>#113-5521497-0945058</t>
  </si>
  <si>
    <t>storage</t>
  </si>
  <si>
    <t>Sw</t>
  </si>
  <si>
    <t>SF</t>
  </si>
  <si>
    <t>Contents Dividers</t>
  </si>
  <si>
    <t>Numeric Dividers</t>
  </si>
  <si>
    <t>Binders 3 Inch</t>
  </si>
  <si>
    <t>Sharp EL-1801V Two-Color Printing Calculator</t>
  </si>
  <si>
    <t>For Finance</t>
  </si>
  <si>
    <t>144-8266999-5962602</t>
  </si>
  <si>
    <t>Bostitch Stapler</t>
  </si>
  <si>
    <t>Page Flags (30)</t>
  </si>
  <si>
    <t>114-8333197-0986612</t>
  </si>
  <si>
    <t>Sticky Notes 3x3 (24)</t>
  </si>
  <si>
    <t xml:space="preserve">Steno Books (4 pck) </t>
  </si>
  <si>
    <t>Spiral Notebook 9-1/2 x 5-1/2</t>
  </si>
  <si>
    <t>Heavy Duty Black Binder</t>
  </si>
  <si>
    <t>QTY</t>
  </si>
  <si>
    <t>Value</t>
  </si>
  <si>
    <t>EquipmentOfficeLoaned</t>
  </si>
  <si>
    <t>Fine Tip</t>
  </si>
  <si>
    <t>Dry Erase Markers Fine Tip pack of 36</t>
  </si>
  <si>
    <t>Emergency Management</t>
  </si>
  <si>
    <t>Staples Box qty:5000</t>
  </si>
  <si>
    <t>Dry Erase Color Markers</t>
  </si>
  <si>
    <t>Printer Paper Realms</t>
  </si>
  <si>
    <t xml:space="preserve">Push-Pins 20pc </t>
  </si>
  <si>
    <t>Lanyards 50 pc</t>
  </si>
  <si>
    <t>Cork Notice Board</t>
  </si>
  <si>
    <t>Large Post-It Pads</t>
  </si>
  <si>
    <t xml:space="preserve">Contents Dividers </t>
  </si>
  <si>
    <t xml:space="preserve">Binders 3 Inch </t>
  </si>
  <si>
    <t>Steno Books (4 Pack)</t>
  </si>
  <si>
    <t>Finance</t>
  </si>
  <si>
    <t xml:space="preserve">TERA SKU: WXGAT-RV Handheld Antenna </t>
  </si>
  <si>
    <t>Samsung Galaxy Phone</t>
  </si>
  <si>
    <t>#46139 (113-6044279-2913020)</t>
  </si>
  <si>
    <t>R38J603DLTE</t>
  </si>
  <si>
    <t>Wood and screws</t>
  </si>
  <si>
    <t>DD1</t>
  </si>
  <si>
    <t>DD3</t>
  </si>
  <si>
    <t>#8793753</t>
  </si>
  <si>
    <t>#9914799</t>
  </si>
  <si>
    <t>#9914800</t>
  </si>
  <si>
    <t>#113-0749521-9528259</t>
  </si>
  <si>
    <t>#133-3592589-4947459</t>
  </si>
  <si>
    <t>#113-2096173-9170667</t>
  </si>
  <si>
    <t>#133-2096173-9170667</t>
  </si>
  <si>
    <t>#113-6084273-1012205</t>
  </si>
  <si>
    <t>#113-1505279-0764234</t>
  </si>
  <si>
    <t>#113-1931906-7569857</t>
  </si>
  <si>
    <t>#113-8234631-0113819</t>
  </si>
  <si>
    <t>#113-4295076-8504242</t>
  </si>
  <si>
    <t>Whiteboard  Cleaner</t>
  </si>
  <si>
    <t>White Board Cleaner</t>
  </si>
  <si>
    <t>#9802807</t>
  </si>
  <si>
    <t>#8531</t>
  </si>
  <si>
    <t>Consumables</t>
  </si>
  <si>
    <t>EOC General</t>
  </si>
  <si>
    <t>Router A - VOIP Phone</t>
  </si>
  <si>
    <t>Router B - VOIP Phone</t>
  </si>
  <si>
    <t>Router C - VOIP Phone</t>
  </si>
  <si>
    <t>Router D - VOIP Phone</t>
  </si>
  <si>
    <t>Router E - VOIP Phone</t>
  </si>
  <si>
    <t>Polarious</t>
  </si>
  <si>
    <t>Tab Orig</t>
  </si>
  <si>
    <t>Comp10</t>
  </si>
  <si>
    <t>Comp11</t>
  </si>
  <si>
    <t>Comp13</t>
  </si>
  <si>
    <t>Charg01</t>
  </si>
  <si>
    <t>RadMic10</t>
  </si>
  <si>
    <t>RadMic11</t>
  </si>
  <si>
    <t>RadMic12</t>
  </si>
  <si>
    <t>RadMic13</t>
  </si>
  <si>
    <t>RadMic14</t>
  </si>
  <si>
    <t>RadMic15</t>
  </si>
  <si>
    <t>RadMic16</t>
  </si>
  <si>
    <t>RadMic17</t>
  </si>
  <si>
    <t>RadMic18</t>
  </si>
  <si>
    <t>RadMic19</t>
  </si>
  <si>
    <t>UHF PL259 Male to UHF SO239 Female R/Ang Adapter</t>
  </si>
  <si>
    <t>XbandAnt</t>
  </si>
  <si>
    <t>XbandAdp</t>
  </si>
  <si>
    <t>RadTera01</t>
  </si>
  <si>
    <t>RadTera02</t>
  </si>
  <si>
    <t>RadTera21</t>
  </si>
  <si>
    <t>RadTera22</t>
  </si>
  <si>
    <t>RadTera23</t>
  </si>
  <si>
    <t>RadTera24</t>
  </si>
  <si>
    <t>RadTera25</t>
  </si>
  <si>
    <t>RadTera26</t>
  </si>
  <si>
    <t>RadTera27</t>
  </si>
  <si>
    <t>RadTera28</t>
  </si>
  <si>
    <t>RadTera29</t>
  </si>
  <si>
    <t>RadTera30</t>
  </si>
  <si>
    <t>RadTera31</t>
  </si>
  <si>
    <t>RadTera32</t>
  </si>
  <si>
    <t>RadTera33</t>
  </si>
  <si>
    <t>RadTera34</t>
  </si>
  <si>
    <t>RadTera35</t>
  </si>
  <si>
    <t>RadTera36</t>
  </si>
  <si>
    <t>RadTera37</t>
  </si>
  <si>
    <t>RadTera38</t>
  </si>
  <si>
    <t>RadTera39</t>
  </si>
  <si>
    <t>RadTera40</t>
  </si>
  <si>
    <t>OP#</t>
  </si>
  <si>
    <t>CS01</t>
  </si>
  <si>
    <t>CS02</t>
  </si>
  <si>
    <t>CS03</t>
  </si>
  <si>
    <t>CS04</t>
  </si>
  <si>
    <t>CS05</t>
  </si>
  <si>
    <t>CS06</t>
  </si>
  <si>
    <t>CS07</t>
  </si>
  <si>
    <t>CS08</t>
  </si>
  <si>
    <t>CS09</t>
  </si>
  <si>
    <t>CS10</t>
  </si>
  <si>
    <t>CS11</t>
  </si>
  <si>
    <t>CS12</t>
  </si>
  <si>
    <t>CS13</t>
  </si>
  <si>
    <t>CS14</t>
  </si>
  <si>
    <t>CS17</t>
  </si>
  <si>
    <t>CS19</t>
  </si>
  <si>
    <t>CS20</t>
  </si>
  <si>
    <t>CS21</t>
  </si>
  <si>
    <t>CS22</t>
  </si>
  <si>
    <t>CS23</t>
  </si>
  <si>
    <t>CS24</t>
  </si>
  <si>
    <t>CS25</t>
  </si>
  <si>
    <t>CS26</t>
  </si>
  <si>
    <t>CS27</t>
  </si>
  <si>
    <t>CS28</t>
  </si>
  <si>
    <t>CS29</t>
  </si>
  <si>
    <t>CS30</t>
  </si>
  <si>
    <t>CS31</t>
  </si>
  <si>
    <t>CS32</t>
  </si>
  <si>
    <t>CS33</t>
  </si>
  <si>
    <t>CS34</t>
  </si>
  <si>
    <t>CS35</t>
  </si>
  <si>
    <t>CS37</t>
  </si>
  <si>
    <t>CS38</t>
  </si>
  <si>
    <t>CS39</t>
  </si>
  <si>
    <t>Cube01</t>
  </si>
  <si>
    <t>Shred01</t>
  </si>
  <si>
    <t>WBoard01</t>
  </si>
  <si>
    <t>Label01</t>
  </si>
  <si>
    <t>Div01</t>
  </si>
  <si>
    <t>Div02</t>
  </si>
  <si>
    <t>Div03</t>
  </si>
  <si>
    <t>Kit01</t>
  </si>
  <si>
    <t>Kit02</t>
  </si>
  <si>
    <t>Phone01</t>
  </si>
  <si>
    <t>Phone02</t>
  </si>
  <si>
    <t>Phone03</t>
  </si>
  <si>
    <t>Phone04</t>
  </si>
  <si>
    <t>Phone05</t>
  </si>
  <si>
    <t>Phone06</t>
  </si>
  <si>
    <t>Phone07</t>
  </si>
  <si>
    <t>Phone08</t>
  </si>
  <si>
    <t>Phone09</t>
  </si>
  <si>
    <t>Phone10</t>
  </si>
  <si>
    <t>Phone11</t>
  </si>
  <si>
    <t>RadMic21</t>
  </si>
  <si>
    <t>RadMic22</t>
  </si>
  <si>
    <t>RadMic23</t>
  </si>
  <si>
    <t>RadMic24</t>
  </si>
  <si>
    <t>RadMic25</t>
  </si>
  <si>
    <t>RadMic26</t>
  </si>
  <si>
    <t>RadMic27</t>
  </si>
  <si>
    <t>RadMic28</t>
  </si>
  <si>
    <t>RadMic29</t>
  </si>
  <si>
    <t>RadMic30</t>
  </si>
  <si>
    <t>RadMic31</t>
  </si>
  <si>
    <t>RadMic32</t>
  </si>
  <si>
    <t>RadMic33</t>
  </si>
  <si>
    <t>RadMic34</t>
  </si>
  <si>
    <t>RadMic35</t>
  </si>
  <si>
    <t>RadMic36</t>
  </si>
  <si>
    <t>RadMic37</t>
  </si>
  <si>
    <t>RadMic38</t>
  </si>
  <si>
    <t>RadMic39</t>
  </si>
  <si>
    <t>RadMic40</t>
  </si>
  <si>
    <t>RadBat21</t>
  </si>
  <si>
    <t>RadBat22</t>
  </si>
  <si>
    <t>RadBat23</t>
  </si>
  <si>
    <t>RadBat24</t>
  </si>
  <si>
    <t>RadBat25</t>
  </si>
  <si>
    <t>RadBat26</t>
  </si>
  <si>
    <t>RadBat27</t>
  </si>
  <si>
    <t>RadBat28</t>
  </si>
  <si>
    <t>RadBat29</t>
  </si>
  <si>
    <t>RadBat30</t>
  </si>
  <si>
    <t>RadBat31</t>
  </si>
  <si>
    <t>RadBat32</t>
  </si>
  <si>
    <t>RadBat33</t>
  </si>
  <si>
    <t>RadBat34</t>
  </si>
  <si>
    <t>RadBat35</t>
  </si>
  <si>
    <t>RadBat36</t>
  </si>
  <si>
    <t>RadBat37</t>
  </si>
  <si>
    <t>RadBat38</t>
  </si>
  <si>
    <t>RadBat39</t>
  </si>
  <si>
    <t>RadBat40</t>
  </si>
  <si>
    <t>$659.80 for 20</t>
  </si>
  <si>
    <t>HLamp01</t>
  </si>
  <si>
    <t>HLamp02</t>
  </si>
  <si>
    <t>HLamp03</t>
  </si>
  <si>
    <t>HLamp04</t>
  </si>
  <si>
    <t>HLamp05</t>
  </si>
  <si>
    <t>HLamp06</t>
  </si>
  <si>
    <t>HLamp07</t>
  </si>
  <si>
    <t>HLamp08</t>
  </si>
  <si>
    <t>HLamp09</t>
  </si>
  <si>
    <t>HLamp10</t>
  </si>
  <si>
    <t>HLamp11</t>
  </si>
  <si>
    <t>HLamp12</t>
  </si>
  <si>
    <t>HLamp13</t>
  </si>
  <si>
    <t>HLamp14</t>
  </si>
  <si>
    <t>Comp02</t>
  </si>
  <si>
    <t>Comp03</t>
  </si>
  <si>
    <t>Comp01</t>
  </si>
  <si>
    <t>Mouse01</t>
  </si>
  <si>
    <t>Mouse02</t>
  </si>
  <si>
    <t>Mouse03</t>
  </si>
  <si>
    <t>Mouse04</t>
  </si>
  <si>
    <t>Mouse05</t>
  </si>
  <si>
    <t>Mouse06</t>
  </si>
  <si>
    <t>Mouse07</t>
  </si>
  <si>
    <t>Mouse08</t>
  </si>
  <si>
    <t>Mouse09</t>
  </si>
  <si>
    <t>Phone18</t>
  </si>
  <si>
    <t>Phone19</t>
  </si>
  <si>
    <t>Phone20</t>
  </si>
  <si>
    <t>Phone21</t>
  </si>
  <si>
    <t>Phone22</t>
  </si>
  <si>
    <t>Phone24</t>
  </si>
  <si>
    <t>Phone25</t>
  </si>
  <si>
    <t>Phone26</t>
  </si>
  <si>
    <t>Phone27</t>
  </si>
  <si>
    <t>Phone28</t>
  </si>
  <si>
    <t>Phone29</t>
  </si>
  <si>
    <t>Phone30</t>
  </si>
  <si>
    <t>Printer01</t>
  </si>
  <si>
    <t>Printer02</t>
  </si>
  <si>
    <t>Printer03</t>
  </si>
  <si>
    <t>Printer04</t>
  </si>
  <si>
    <t>Printer05</t>
  </si>
  <si>
    <t>RadBat01</t>
  </si>
  <si>
    <t>RadBat02</t>
  </si>
  <si>
    <t>RadBat03</t>
  </si>
  <si>
    <t>RadBat04</t>
  </si>
  <si>
    <t>RadBat05</t>
  </si>
  <si>
    <t>RadBat06</t>
  </si>
  <si>
    <t>RadBat07</t>
  </si>
  <si>
    <t>RadBat08</t>
  </si>
  <si>
    <t>RadBat09</t>
  </si>
  <si>
    <t>RadBat10</t>
  </si>
  <si>
    <t>RadBat11</t>
  </si>
  <si>
    <t>RadBat12</t>
  </si>
  <si>
    <t>RadBat13</t>
  </si>
  <si>
    <t>RadBat14</t>
  </si>
  <si>
    <t>RadBat15</t>
  </si>
  <si>
    <t>RadBat16</t>
  </si>
  <si>
    <t>RadBat17</t>
  </si>
  <si>
    <t>RadBat18</t>
  </si>
  <si>
    <t>RadBat19</t>
  </si>
  <si>
    <t>RadBat20</t>
  </si>
  <si>
    <t>Mag Mount Antennas (30 for $1979.70)</t>
  </si>
  <si>
    <t>RadBBAnt01</t>
  </si>
  <si>
    <t>RadBBAnt02</t>
  </si>
  <si>
    <t>RadBBAnt03</t>
  </si>
  <si>
    <t>RadBBAnt04</t>
  </si>
  <si>
    <t>RadBBAnt05</t>
  </si>
  <si>
    <t>RadBBAnt06</t>
  </si>
  <si>
    <t>RadBBAnt07</t>
  </si>
  <si>
    <t>RadBBAnt08</t>
  </si>
  <si>
    <t>RadBBAnt09</t>
  </si>
  <si>
    <t>RadBBAnt10</t>
  </si>
  <si>
    <t>RadBBAnt11</t>
  </si>
  <si>
    <t>RadBBAnt12</t>
  </si>
  <si>
    <t>RadBBAnt13</t>
  </si>
  <si>
    <t>RadBBAnt14</t>
  </si>
  <si>
    <t>RadBBAnt15</t>
  </si>
  <si>
    <t>RadBBAnt16</t>
  </si>
  <si>
    <t>RadBBAnt17</t>
  </si>
  <si>
    <t>RadBBAnt18</t>
  </si>
  <si>
    <t>RadBBAnt19</t>
  </si>
  <si>
    <t>RadBBAnt20</t>
  </si>
  <si>
    <t>RadBBAnt21</t>
  </si>
  <si>
    <t>RadBBAnt22</t>
  </si>
  <si>
    <t>RadBBAnt23</t>
  </si>
  <si>
    <t>RadBBAnt24</t>
  </si>
  <si>
    <t>RadBBAnt25</t>
  </si>
  <si>
    <t>RadBBAnt26</t>
  </si>
  <si>
    <t>RadBBAnt27</t>
  </si>
  <si>
    <t>RadBBAnt28</t>
  </si>
  <si>
    <t>RadBBAnt29</t>
  </si>
  <si>
    <t>RadBBAnt30</t>
  </si>
  <si>
    <t>HDD01</t>
  </si>
  <si>
    <t>HDD02</t>
  </si>
  <si>
    <t>WBoard02</t>
  </si>
  <si>
    <t>WBoard03</t>
  </si>
  <si>
    <t>WBoard04</t>
  </si>
  <si>
    <t>WBoard05</t>
  </si>
  <si>
    <t xml:space="preserve">Whiteboard on Mobile Stand </t>
  </si>
  <si>
    <t>Front Desk</t>
  </si>
  <si>
    <t>Therm01</t>
  </si>
  <si>
    <t>Comp15</t>
  </si>
  <si>
    <t>Comp05</t>
  </si>
  <si>
    <t>Comp06</t>
  </si>
  <si>
    <t>200224A1220U033AG</t>
  </si>
  <si>
    <t>Laptop (thinkpad)</t>
  </si>
  <si>
    <t>PF1XLRX4/LPTGCEM10</t>
  </si>
  <si>
    <t>PF1XKT75/LPTGCEM11</t>
  </si>
  <si>
    <t>PF1XKYSA/LPTGCEM13</t>
  </si>
  <si>
    <t>PF1XKNLX/LPTGCEM15</t>
  </si>
  <si>
    <t>PF1XPERP/LPTGCEM12</t>
  </si>
  <si>
    <t>finance</t>
  </si>
  <si>
    <t>Jodi Cook</t>
  </si>
  <si>
    <t>Tag</t>
  </si>
  <si>
    <t>H2417N0168K</t>
  </si>
  <si>
    <t>REA39S0309</t>
  </si>
  <si>
    <t>PF-1F6YAR</t>
  </si>
  <si>
    <t>R9-0NRENA</t>
  </si>
  <si>
    <t>PF-1F06P8</t>
  </si>
  <si>
    <t>H2417NO218K</t>
  </si>
  <si>
    <t>H2417NO219K</t>
  </si>
  <si>
    <t>H2417NO213K</t>
  </si>
  <si>
    <t>H2417NO214K</t>
  </si>
  <si>
    <t>H2417NO215K</t>
  </si>
  <si>
    <t>H2417NO167K</t>
  </si>
  <si>
    <t>H2417NO169K</t>
  </si>
  <si>
    <t>H2417NO220K</t>
  </si>
  <si>
    <t>H2417NO161K</t>
  </si>
  <si>
    <t>H2417NO162K</t>
  </si>
  <si>
    <t>H2417NO164K</t>
  </si>
  <si>
    <t>H2417NO165K</t>
  </si>
  <si>
    <t>H2417NO170K</t>
  </si>
  <si>
    <t>H2417NO166K</t>
  </si>
  <si>
    <t>H2417NO163K</t>
  </si>
  <si>
    <t>H2417NO211K</t>
  </si>
  <si>
    <t>H2417NO212K</t>
  </si>
  <si>
    <t>H2417NO217K</t>
  </si>
  <si>
    <t>H2417NO216K</t>
  </si>
  <si>
    <t>Marlene Greer</t>
  </si>
  <si>
    <t>Judy Kerr</t>
  </si>
  <si>
    <t>Marsha Pereira</t>
  </si>
  <si>
    <t>PF-1NKYTK</t>
  </si>
  <si>
    <t>Conference</t>
  </si>
  <si>
    <t>PF-1F554S</t>
  </si>
  <si>
    <t>PF-1F0FB7</t>
  </si>
  <si>
    <t>H2417N0498K</t>
  </si>
  <si>
    <t>H2417N0033K</t>
  </si>
  <si>
    <t>H2417N0496K</t>
  </si>
  <si>
    <t>H2417N0492K</t>
  </si>
  <si>
    <t>H2417N0037K</t>
  </si>
  <si>
    <t>H2417N0035K</t>
  </si>
  <si>
    <t>H2417N0032K</t>
  </si>
  <si>
    <t>H2417N0036K</t>
  </si>
  <si>
    <t>H2417N0491K</t>
  </si>
  <si>
    <t>H2417N0494K</t>
  </si>
  <si>
    <t>H2417N0493K</t>
  </si>
  <si>
    <t>H2417N0500K</t>
  </si>
  <si>
    <t>H2417N0499K</t>
  </si>
  <si>
    <t>H2417N0039K</t>
  </si>
  <si>
    <t>H2417N0031K</t>
  </si>
  <si>
    <t>H2417N0034K</t>
  </si>
  <si>
    <t>H2417N0040K</t>
  </si>
  <si>
    <t>H2417N0038K</t>
  </si>
  <si>
    <t>H2417N0495K</t>
  </si>
  <si>
    <t>H2417N0497K</t>
  </si>
  <si>
    <t>RadTera03</t>
  </si>
  <si>
    <t>RadTera04</t>
  </si>
  <si>
    <t>RadTera05</t>
  </si>
  <si>
    <t>RadTera06</t>
  </si>
  <si>
    <t>RadTera07</t>
  </si>
  <si>
    <t>RadTera08</t>
  </si>
  <si>
    <t>RadTera09</t>
  </si>
  <si>
    <t>RadTera10</t>
  </si>
  <si>
    <t>RadTera11</t>
  </si>
  <si>
    <t>RadTera12</t>
  </si>
  <si>
    <t>RadTera13</t>
  </si>
  <si>
    <t>RadTera14</t>
  </si>
  <si>
    <t>RadTera15</t>
  </si>
  <si>
    <t>RadTera16</t>
  </si>
  <si>
    <t>RadTera17</t>
  </si>
  <si>
    <t>RadTera18</t>
  </si>
  <si>
    <t>RadTera19</t>
  </si>
  <si>
    <t>RadTera20</t>
  </si>
  <si>
    <t>#212824</t>
  </si>
  <si>
    <t>Comp07</t>
  </si>
  <si>
    <t>Comp08</t>
  </si>
  <si>
    <t>Comp09</t>
  </si>
  <si>
    <t>Comp14</t>
  </si>
  <si>
    <t>Comp16</t>
  </si>
  <si>
    <t>Comp17</t>
  </si>
  <si>
    <t>Comp18</t>
  </si>
  <si>
    <t>Comp19</t>
  </si>
  <si>
    <t>Comp20</t>
  </si>
  <si>
    <t>Comp21</t>
  </si>
  <si>
    <t>Comp22</t>
  </si>
  <si>
    <t>Comp23</t>
  </si>
  <si>
    <t>Comp24</t>
  </si>
  <si>
    <t>Batt01</t>
  </si>
  <si>
    <t>Adap01</t>
  </si>
  <si>
    <t>Adap02</t>
  </si>
  <si>
    <t>Misc01</t>
  </si>
  <si>
    <t>Misc02</t>
  </si>
  <si>
    <t>Misc03</t>
  </si>
  <si>
    <t>Misc04</t>
  </si>
  <si>
    <t>Misc05</t>
  </si>
  <si>
    <t>Misc06</t>
  </si>
  <si>
    <t>Misc07</t>
  </si>
  <si>
    <t>Misc08</t>
  </si>
  <si>
    <t>Misc09</t>
  </si>
  <si>
    <t>Misc10</t>
  </si>
  <si>
    <t>Misc11</t>
  </si>
  <si>
    <t>Misc12</t>
  </si>
  <si>
    <t>Misc13</t>
  </si>
  <si>
    <t>frid02</t>
  </si>
  <si>
    <t>Frid01</t>
  </si>
  <si>
    <t>RadAnt01</t>
  </si>
  <si>
    <t>RadAnt02</t>
  </si>
  <si>
    <t>RadAnt03</t>
  </si>
  <si>
    <t>RadAnt04</t>
  </si>
  <si>
    <t>RadAnt05</t>
  </si>
  <si>
    <t>RadAnt06</t>
  </si>
  <si>
    <t>RadAnt07</t>
  </si>
  <si>
    <t>RadAnt08</t>
  </si>
  <si>
    <t>RadAnt09</t>
  </si>
  <si>
    <t>RadAnt10</t>
  </si>
  <si>
    <t>RadAnt11</t>
  </si>
  <si>
    <t>RadAnt12</t>
  </si>
  <si>
    <t>RadAnt13</t>
  </si>
  <si>
    <t>RadAnt14</t>
  </si>
  <si>
    <t>RadAnt15</t>
  </si>
  <si>
    <t>RadAnt16</t>
  </si>
  <si>
    <t>RadAnt17</t>
  </si>
  <si>
    <t>RadAnt18</t>
  </si>
  <si>
    <t>RadAnt19</t>
  </si>
  <si>
    <t>RadAnt20</t>
  </si>
  <si>
    <t>RadAnt21</t>
  </si>
  <si>
    <t>RadAnt22</t>
  </si>
  <si>
    <t>RadAnt23</t>
  </si>
  <si>
    <t>RadAnt24</t>
  </si>
  <si>
    <t>RadAnt25</t>
  </si>
  <si>
    <t>RadAnt26</t>
  </si>
  <si>
    <t>RadAnt27</t>
  </si>
  <si>
    <t>RadAnt28</t>
  </si>
  <si>
    <t>RadAnt29</t>
  </si>
  <si>
    <t>RadAnt30</t>
  </si>
  <si>
    <t>RadAnt31</t>
  </si>
  <si>
    <t>RadAnt32</t>
  </si>
  <si>
    <t>RadAnt33</t>
  </si>
  <si>
    <t>RadAnt34</t>
  </si>
  <si>
    <t>RadAnt35</t>
  </si>
  <si>
    <t>RadAnt36</t>
  </si>
  <si>
    <t>RadAnt37</t>
  </si>
  <si>
    <t>RadAnt38</t>
  </si>
  <si>
    <t>RadAnt39</t>
  </si>
  <si>
    <t>RadAnt40</t>
  </si>
  <si>
    <t>RadAnt41</t>
  </si>
  <si>
    <t>RadAnt42</t>
  </si>
  <si>
    <t>42 at $839.58</t>
  </si>
  <si>
    <t>9d05815x</t>
  </si>
  <si>
    <t>9d05814x</t>
  </si>
  <si>
    <t>Giant Paper Clips (5pck)</t>
  </si>
  <si>
    <t>Heater01</t>
  </si>
  <si>
    <t>Inv01</t>
  </si>
  <si>
    <t>Inv02</t>
  </si>
  <si>
    <t>Kboard01</t>
  </si>
  <si>
    <t>Mouse20</t>
  </si>
  <si>
    <t>RadMag01</t>
  </si>
  <si>
    <t>TV01</t>
  </si>
  <si>
    <t>TV02</t>
  </si>
  <si>
    <t>xbandjum01</t>
  </si>
  <si>
    <t>Sharp01</t>
  </si>
  <si>
    <t>Sharp02</t>
  </si>
  <si>
    <t>3916-1421-2200</t>
  </si>
  <si>
    <t>DD7</t>
  </si>
  <si>
    <t>Internet</t>
  </si>
  <si>
    <t xml:space="preserve">Internet for EOC airport </t>
  </si>
  <si>
    <t>EOC</t>
  </si>
  <si>
    <t>Ken OTC</t>
  </si>
  <si>
    <t>Eoc Building</t>
  </si>
  <si>
    <t>OTC</t>
  </si>
  <si>
    <t>april</t>
  </si>
  <si>
    <t xml:space="preserve">Bleach Wipes (Rolls) </t>
  </si>
  <si>
    <t>Not Full order, only 2 pkgs ord, need 40more</t>
  </si>
  <si>
    <t>ordered 5</t>
  </si>
  <si>
    <t>seth</t>
  </si>
  <si>
    <t>steve</t>
  </si>
  <si>
    <t>60 ct seth</t>
  </si>
  <si>
    <t>lrg BW seth</t>
  </si>
  <si>
    <t>fine BW seth</t>
  </si>
  <si>
    <t>fine BW dave</t>
  </si>
  <si>
    <t>B&amp;W seth</t>
  </si>
  <si>
    <t>B&amp;W dave</t>
  </si>
  <si>
    <t>color seth</t>
  </si>
  <si>
    <t>Vendor</t>
  </si>
  <si>
    <t>Not full order, 9+10 ordered</t>
  </si>
  <si>
    <t>Hand Sanitizer GERMBLOC</t>
  </si>
  <si>
    <t>Bleach Spray Tilex</t>
  </si>
  <si>
    <t>GermBloc #8531</t>
  </si>
  <si>
    <t>20 #9802807, 20 #9914800, 2 march 3</t>
  </si>
  <si>
    <t>#9802807 (20), #9914799 (20)</t>
  </si>
  <si>
    <t>Mag Mount x30 ($19.99 ea)</t>
  </si>
  <si>
    <t>#9802807 20; #9914799 20</t>
  </si>
  <si>
    <t>20 @ $39.99=$799.80</t>
  </si>
  <si>
    <t>10amp dual bank marine battery charger</t>
  </si>
  <si>
    <t>RadMag02</t>
  </si>
  <si>
    <t>RadMag03</t>
  </si>
  <si>
    <t>RadMag04</t>
  </si>
  <si>
    <t>RadMag05</t>
  </si>
  <si>
    <t>RadMag06</t>
  </si>
  <si>
    <t>RadMag07</t>
  </si>
  <si>
    <t>RadMag08</t>
  </si>
  <si>
    <t>RadMag09</t>
  </si>
  <si>
    <t>RadMag10</t>
  </si>
  <si>
    <t>RadMag11</t>
  </si>
  <si>
    <t>RadMag12</t>
  </si>
  <si>
    <t>RadMag13</t>
  </si>
  <si>
    <t>RadMag14</t>
  </si>
  <si>
    <t>RadMag15</t>
  </si>
  <si>
    <t>RadMag16</t>
  </si>
  <si>
    <t>RadMag17</t>
  </si>
  <si>
    <t>RadMag18</t>
  </si>
  <si>
    <t>RadMag19</t>
  </si>
  <si>
    <t>RadMag20</t>
  </si>
  <si>
    <t>RadMag21</t>
  </si>
  <si>
    <t>RadMag22</t>
  </si>
  <si>
    <t>RadMag23</t>
  </si>
  <si>
    <t>RadMag24</t>
  </si>
  <si>
    <t>RadMag25</t>
  </si>
  <si>
    <t>RadMag26</t>
  </si>
  <si>
    <t>RadMag27</t>
  </si>
  <si>
    <t>RadMag28</t>
  </si>
  <si>
    <t>RadMag29</t>
  </si>
  <si>
    <t>RadMag30</t>
  </si>
  <si>
    <t>Tera TR500 Handheld Radio, Battery, Charger, Adapter</t>
  </si>
  <si>
    <t>SOURCE #</t>
  </si>
  <si>
    <t>RadMic09</t>
  </si>
  <si>
    <t>RadMic08</t>
  </si>
  <si>
    <t>RadMic07</t>
  </si>
  <si>
    <t>RadMic06</t>
  </si>
  <si>
    <t>RadMic05</t>
  </si>
  <si>
    <t>RadMic04</t>
  </si>
  <si>
    <t>RadMic03</t>
  </si>
  <si>
    <t>RadMic02</t>
  </si>
  <si>
    <t>RadMic01</t>
  </si>
  <si>
    <t>RadMic20</t>
  </si>
  <si>
    <t>Chris Rushing</t>
  </si>
  <si>
    <t>DD4</t>
  </si>
  <si>
    <t>PE1</t>
  </si>
  <si>
    <t>LN1</t>
  </si>
  <si>
    <t>DD6</t>
  </si>
  <si>
    <t>32GB Flask Drive (10 pck)</t>
  </si>
  <si>
    <t>#113-5745098-8201810</t>
  </si>
  <si>
    <t>DD</t>
  </si>
  <si>
    <t>Lucky Line Key Tags (25 pck)</t>
  </si>
  <si>
    <t>#113-3966963-5930623</t>
  </si>
  <si>
    <t>Bonded Scissors (2 Set)</t>
  </si>
  <si>
    <t>Heav Duty 3 Hole Punch, 40-Sheet C.</t>
  </si>
  <si>
    <t>Trash Bags 1 Box</t>
  </si>
  <si>
    <t>Sam Palmer</t>
  </si>
  <si>
    <t>Dobler, Kerr</t>
  </si>
  <si>
    <t>Dobler, Finance</t>
  </si>
  <si>
    <t xml:space="preserve">Judy Kerr </t>
  </si>
  <si>
    <t>2566/D</t>
  </si>
  <si>
    <t>3N102244098</t>
  </si>
  <si>
    <t>2565/C</t>
  </si>
  <si>
    <t>3N102826560</t>
  </si>
  <si>
    <t>2564/B</t>
  </si>
  <si>
    <t>2563/E</t>
  </si>
  <si>
    <t>2562/A</t>
  </si>
  <si>
    <t>3N102826553</t>
  </si>
  <si>
    <t>3N103845065</t>
  </si>
  <si>
    <t>3N104782611</t>
  </si>
  <si>
    <t>ICrouter01</t>
  </si>
  <si>
    <t>ICrouter02</t>
  </si>
  <si>
    <t>Germbloc Handsanitizer</t>
  </si>
  <si>
    <t>tilex bleach spray</t>
  </si>
  <si>
    <t>power strips (5-2pk $26.99/ea) 10'</t>
  </si>
  <si>
    <t>Polycom VVX250ps Speaker Phone</t>
  </si>
  <si>
    <t>nathan</t>
  </si>
  <si>
    <t>mdcs20apq214</t>
  </si>
  <si>
    <t>nate</t>
  </si>
  <si>
    <t>JC</t>
  </si>
  <si>
    <t>2TB Portable External Hardrive</t>
  </si>
  <si>
    <t>UPS1</t>
  </si>
  <si>
    <t>UPS2</t>
  </si>
  <si>
    <t>UPS3</t>
  </si>
  <si>
    <t>CCR!</t>
  </si>
  <si>
    <t>UPS apc bx1500m</t>
  </si>
  <si>
    <t>Mouse10</t>
  </si>
  <si>
    <t>113-9731224-0233009</t>
  </si>
  <si>
    <t>Software</t>
  </si>
  <si>
    <t>Trello software (trial, cost tbd)</t>
  </si>
  <si>
    <t>GOTO meeting software</t>
  </si>
  <si>
    <t>Windows 10, 365 office software (on lenovo 10 laptops</t>
  </si>
  <si>
    <t>tec200414596753513</t>
  </si>
  <si>
    <t>Software Key 2AAPC-2QCCY-UMDPY-XEPHB-C7R8A</t>
  </si>
  <si>
    <t>Screencapture software SNAGIT</t>
  </si>
  <si>
    <t>dave</t>
  </si>
  <si>
    <t xml:space="preserve">Allcases 37776 </t>
  </si>
  <si>
    <t>logmein</t>
  </si>
  <si>
    <t>dd</t>
  </si>
  <si>
    <t>Polycom soundstationip6000 Conference phone</t>
  </si>
  <si>
    <t>64167f34490A</t>
  </si>
  <si>
    <t>vtech erisstation vcs704 Conference phone</t>
  </si>
  <si>
    <t>uf300102992</t>
  </si>
  <si>
    <t>DD5</t>
  </si>
  <si>
    <t>67qt clear bins for PPE</t>
  </si>
  <si>
    <t>Deployment date</t>
  </si>
  <si>
    <t>totals</t>
  </si>
  <si>
    <t>Handwashing Station #13 RENTAL</t>
  </si>
  <si>
    <t>2AAPC-2QCCY-UMDPY-XEPHB-C7R8A</t>
  </si>
  <si>
    <t>Ext01</t>
  </si>
  <si>
    <t>CAT 5 Cables 25ft (12 $75.36) newegg</t>
  </si>
  <si>
    <t>Ethernet cable 5ft</t>
  </si>
  <si>
    <t>High Desert Office Equipment</t>
  </si>
  <si>
    <t>HDOE</t>
  </si>
  <si>
    <t>Ethernet cable 20ft</t>
  </si>
  <si>
    <t>ethernet cable 20ft</t>
  </si>
  <si>
    <t>Ethernet cablef 5ft</t>
  </si>
  <si>
    <t>Hardware (conduit, couplings, elbows)</t>
  </si>
  <si>
    <t>JD truevalue</t>
  </si>
  <si>
    <t>549648 $95.87 549655 $9.98 549787 $21.98</t>
  </si>
  <si>
    <t>NG</t>
  </si>
  <si>
    <t>CCR3</t>
  </si>
  <si>
    <t>antenna</t>
  </si>
  <si>
    <t>HLamp15</t>
  </si>
  <si>
    <t>HLamp16</t>
  </si>
  <si>
    <t>Storm Headlamp BLACK 375lumens</t>
  </si>
  <si>
    <t>Storm Headlamp BLACK 350lumens</t>
  </si>
  <si>
    <t>Storm Headlamp RED 350lumens</t>
  </si>
  <si>
    <t>Storm Headlamp OLIVE GREEN 350lumens</t>
  </si>
  <si>
    <t>Antenna Hardware (conduit, couplings, elbows)</t>
  </si>
  <si>
    <t>Extension Cord Outdoor 15ft  x10</t>
  </si>
  <si>
    <t>Lenova Laptop w/Charger black</t>
  </si>
  <si>
    <t>Lenova Laptop w/Charger RED</t>
  </si>
  <si>
    <t>Wireless Mouse for Laptops</t>
  </si>
  <si>
    <t>Polycom Speaker Phones</t>
  </si>
  <si>
    <t>4-3pk=12</t>
  </si>
  <si>
    <t>fine BW  2-6pk</t>
  </si>
  <si>
    <t>fine BW  4-3pk</t>
  </si>
  <si>
    <t>Projector Bulb</t>
  </si>
  <si>
    <t>Giant Paper Clips (5pk)</t>
  </si>
  <si>
    <t>Projector Kit (Vankyo)</t>
  </si>
  <si>
    <t>548102 jd truevalue</t>
  </si>
  <si>
    <t>Trash can 32gal blk</t>
  </si>
  <si>
    <t>4 level shelf</t>
  </si>
  <si>
    <t>shelf 4 level</t>
  </si>
  <si>
    <t>Ace hardware-tape, hardware, glue, misc</t>
  </si>
  <si>
    <t>misc hardware</t>
  </si>
  <si>
    <t>Ace hardware</t>
  </si>
  <si>
    <t>tape, glue, hardware,misc</t>
  </si>
  <si>
    <t xml:space="preserve"> Labeler Cassette Tapes</t>
  </si>
  <si>
    <t>Rented</t>
  </si>
  <si>
    <t>PF1XLELC/LPTGCEM08</t>
  </si>
  <si>
    <t>PF1XLRVT/LPTGCEM09</t>
  </si>
  <si>
    <t>PF1XL5KE/LPTGCEM14</t>
  </si>
  <si>
    <t>Finance/jk</t>
  </si>
  <si>
    <t>Finance/mg</t>
  </si>
  <si>
    <t>Finance/jc</t>
  </si>
  <si>
    <t>Finance/fc</t>
  </si>
  <si>
    <t>Finance/tf</t>
  </si>
  <si>
    <t>April</t>
  </si>
  <si>
    <t>Antenna Hardware (elbows)</t>
  </si>
  <si>
    <t>Radio foam insulation</t>
  </si>
  <si>
    <t>Antenna hardware/elbows</t>
  </si>
  <si>
    <t>Radio insulation</t>
  </si>
  <si>
    <t>radios</t>
  </si>
  <si>
    <t>Repeater</t>
  </si>
  <si>
    <t>antenna ubolts</t>
  </si>
  <si>
    <t>Radio foam insulation &amp; cap</t>
  </si>
  <si>
    <t>antenna hardware (ubolts)</t>
  </si>
  <si>
    <t>Honeywell fieldsafe (6"x6"x9")</t>
  </si>
  <si>
    <t>LP0417979900285005</t>
  </si>
  <si>
    <t xml:space="preserve"> Adapter, SMA Female to UHF SO-239 Female Connectors</t>
  </si>
  <si>
    <t>DHT Electronics Handheld Antenna Cable, Adapter, SMA Female to UHF SO-239 Female Connectors, 3 feet</t>
  </si>
  <si>
    <t>GoDaddy</t>
  </si>
  <si>
    <t>Website 1yr Domain and hosting costs</t>
  </si>
  <si>
    <t>GoDaddy website domain &amp; hosting 1yr</t>
  </si>
  <si>
    <t>Projector crenova hd5800</t>
  </si>
  <si>
    <t xml:space="preserve">to replace steve's loan </t>
  </si>
  <si>
    <t>113-5026639-5025033</t>
  </si>
  <si>
    <t>pe</t>
  </si>
  <si>
    <t>ln</t>
  </si>
  <si>
    <t>PF1FEPRB/LPTGCE06</t>
  </si>
  <si>
    <t>PF1XLC8X/LPTGCEM07</t>
  </si>
  <si>
    <t>Rushing</t>
  </si>
  <si>
    <t>Jim Hamsher</t>
  </si>
  <si>
    <t>LPTGCEM16</t>
  </si>
  <si>
    <t>Home Health</t>
  </si>
  <si>
    <t>LPTGCEM03</t>
  </si>
  <si>
    <t>LPTGCEM02</t>
  </si>
  <si>
    <t>LPTGCEM01</t>
  </si>
  <si>
    <t>LPTGCEM04    2487</t>
  </si>
  <si>
    <t>LPTGCEM05     2484</t>
  </si>
  <si>
    <t>Laptop (Panisonic  ToughBook)</t>
  </si>
  <si>
    <t>Steve's personal laptop</t>
  </si>
  <si>
    <t>Mouse11</t>
  </si>
  <si>
    <t>Mouse12</t>
  </si>
  <si>
    <t>CCR4</t>
  </si>
  <si>
    <t>Logitech USB wireless mouse - black</t>
  </si>
  <si>
    <t>Logitech USB wireless Mouse - grey</t>
  </si>
  <si>
    <t>safarimicro 344432</t>
  </si>
  <si>
    <t>Ted</t>
  </si>
  <si>
    <t>SafariMicro</t>
  </si>
  <si>
    <t>Seth</t>
  </si>
  <si>
    <t>Sandisk 32GB usb flashdrive</t>
  </si>
  <si>
    <t>Laptop portable powerbank maxoak</t>
  </si>
  <si>
    <t>Lenova Thinkpad laptop w/warranty</t>
  </si>
  <si>
    <t>PF1CK31P</t>
  </si>
  <si>
    <t>Nails</t>
  </si>
  <si>
    <t>Grant Co Building supply</t>
  </si>
  <si>
    <t>Postit Easel pads</t>
  </si>
  <si>
    <t>3pk - gretchen</t>
  </si>
  <si>
    <t>Staples</t>
  </si>
  <si>
    <t>Postit Easel pads 3pk</t>
  </si>
  <si>
    <t>Tyvex PPE suit L/XL</t>
  </si>
  <si>
    <t>Tyvex PPE suit 2X/3X</t>
  </si>
  <si>
    <t>HomeDepot</t>
  </si>
  <si>
    <t>Lowes</t>
  </si>
  <si>
    <t>homedepot</t>
  </si>
  <si>
    <t>lowes</t>
  </si>
  <si>
    <t>Tyvex PPE suit XL</t>
  </si>
  <si>
    <t>#114-7122547-5379462</t>
  </si>
  <si>
    <t>#114-5367306-9087403</t>
  </si>
  <si>
    <t>amazon</t>
  </si>
  <si>
    <t>?</t>
  </si>
  <si>
    <t>Dropbox software 5120GB</t>
  </si>
  <si>
    <t>9m8k7j9tz</t>
  </si>
  <si>
    <t>9m8k7jhtj9tz</t>
  </si>
  <si>
    <t>Dropbox</t>
  </si>
  <si>
    <t>free trial, then purchase 3 licenses</t>
  </si>
  <si>
    <t>1200ml Purell advanced hand sant gel refills</t>
  </si>
  <si>
    <t>#114-7877605-9331430</t>
  </si>
  <si>
    <t>114 7877605 9331430</t>
  </si>
  <si>
    <t>Face shields (4x10)</t>
  </si>
  <si>
    <t>Face shields (10pks)-20 @ frontdesk, 20 @ GCSO</t>
  </si>
  <si>
    <t>GCSO</t>
  </si>
  <si>
    <t>Zack Mobley</t>
  </si>
  <si>
    <t>MP</t>
  </si>
  <si>
    <t>envelopes 150</t>
  </si>
  <si>
    <t>Manilla envelopes 9x12 25pk</t>
  </si>
  <si>
    <t>Sharpie Yellow hightlighters 12</t>
  </si>
  <si>
    <t>Walmart</t>
  </si>
  <si>
    <t>Sharpie Yellow Highlighters 12</t>
  </si>
  <si>
    <t>Regular envelopes 150ct</t>
  </si>
  <si>
    <t>Manilla envelopes 9x12, 25ct</t>
  </si>
  <si>
    <t>JK</t>
  </si>
  <si>
    <t>Bimart</t>
  </si>
  <si>
    <t>TV (phillips)</t>
  </si>
  <si>
    <t>Economic Development</t>
  </si>
  <si>
    <t>HP Printer Laserjet pro M402dn</t>
  </si>
  <si>
    <t>Printer HP Official deskjet</t>
  </si>
  <si>
    <t>Gorilla Tape</t>
  </si>
  <si>
    <t>Meeting</t>
  </si>
  <si>
    <t>4 Shelf plastic unit</t>
  </si>
  <si>
    <t>DD8</t>
  </si>
  <si>
    <t>550568 JD truevalue</t>
  </si>
  <si>
    <t>Ace Hardware</t>
  </si>
  <si>
    <t>#550568</t>
  </si>
  <si>
    <t>Printer</t>
  </si>
  <si>
    <t>Red Wireless Computer Mouse Nano Receiver</t>
  </si>
  <si>
    <t>Blue Wireless Computer Mouse Nano Receiver</t>
  </si>
  <si>
    <t>misc</t>
  </si>
  <si>
    <t>AUTOMATION SOFTWARE</t>
  </si>
  <si>
    <t>Phase 1</t>
  </si>
  <si>
    <t>Tyron</t>
  </si>
  <si>
    <t>DD9</t>
  </si>
  <si>
    <t>Brother HLL3210CW color laser printer w/toner</t>
  </si>
  <si>
    <t>printer, black, cyan, yellow, magenta toners</t>
  </si>
  <si>
    <t>Brother HLL3210CW color laser printer and toners</t>
  </si>
  <si>
    <t>U65174M8N222991</t>
  </si>
  <si>
    <t>Sharpe's 4pc- thick</t>
  </si>
  <si>
    <t>Sharpe's 4pc- fine pt</t>
  </si>
  <si>
    <t>Radio insulation &amp; cap</t>
  </si>
  <si>
    <t>SKB Case</t>
  </si>
  <si>
    <t>Disinfectant Spray x4  $339.80</t>
  </si>
  <si>
    <t>Digital Thermometers</t>
  </si>
  <si>
    <t>#11381381349032224</t>
  </si>
  <si>
    <t>Netgear 8-Port Ethernet Switch</t>
  </si>
  <si>
    <t>Mouse</t>
  </si>
  <si>
    <t>Posterboard &amp; tape</t>
  </si>
  <si>
    <t>Lens drug</t>
  </si>
  <si>
    <t>3.58+104.83</t>
  </si>
  <si>
    <t>Lens drug - posterboard and tape GD donation</t>
  </si>
  <si>
    <t>GD donation ($15.85)</t>
  </si>
  <si>
    <t>Wireless mouse Red</t>
  </si>
  <si>
    <t>Wireless mouse Blue</t>
  </si>
  <si>
    <t>Keyboard Logitech</t>
  </si>
  <si>
    <t>judy Kerr</t>
  </si>
  <si>
    <t xml:space="preserve"> #113-8834318-3841867</t>
  </si>
  <si>
    <t>onelinkmore RF Coax Adapter SMA Female to SO239 Female UHF Jack SO-239 Antenna Cable Connector for BAOFENG UV-5R Series Radio Pack of 2</t>
  </si>
  <si>
    <t>15 2pk = 30  Shipping $7.31; order total $89.51</t>
  </si>
  <si>
    <t>it</t>
  </si>
  <si>
    <t>Internet for EOC airport  part 2</t>
  </si>
  <si>
    <t>internet part 2</t>
  </si>
  <si>
    <t>PPE shelf</t>
  </si>
  <si>
    <t xml:space="preserve">Amazon  </t>
  </si>
  <si>
    <t>invoice in process?</t>
  </si>
  <si>
    <t xml:space="preserve">PPE  </t>
  </si>
  <si>
    <t>For FEMA submissions</t>
  </si>
  <si>
    <t>For Fema forms</t>
  </si>
  <si>
    <t>For flashdrives</t>
  </si>
  <si>
    <t>TBO</t>
  </si>
  <si>
    <t>For EOC</t>
  </si>
  <si>
    <t>UNAVAILABLE</t>
  </si>
  <si>
    <t xml:space="preserve">Amazon </t>
  </si>
  <si>
    <t>1 for EOC, 9 for teams.  ETA june 8</t>
  </si>
  <si>
    <t>free trial. Charge TBD</t>
  </si>
  <si>
    <t>Trello</t>
  </si>
  <si>
    <t>dave purchased 2 licenses</t>
  </si>
  <si>
    <t>ted Feb.order, delayed shipping</t>
  </si>
  <si>
    <t>ted Feb.order, delayed shipping. Laptop 700.33, warranty 54.60</t>
  </si>
  <si>
    <t>High Desert Office Equip</t>
  </si>
  <si>
    <t>Gallons of Bleach (12 from state daycare to EOC/airport)</t>
  </si>
  <si>
    <t>Echo Dot/bluetooth speaker</t>
  </si>
  <si>
    <t>Brother MFC-L2710DW all-in-one printer, fax, copier, scanner</t>
  </si>
  <si>
    <t>U64969A0N785761</t>
  </si>
  <si>
    <t>Toaster WalmartBest</t>
  </si>
  <si>
    <t>Desk organizer - wire</t>
  </si>
  <si>
    <t>Desk organizer - white plastic small</t>
  </si>
  <si>
    <t>Desk organizer - white plastic Large</t>
  </si>
  <si>
    <t>Tzumi lamp/charger</t>
  </si>
  <si>
    <t>File organizer with file folders</t>
  </si>
  <si>
    <t>Desk organizers - wire</t>
  </si>
  <si>
    <t>Pens, markers, notepads</t>
  </si>
  <si>
    <t>3 hole punch - small</t>
  </si>
  <si>
    <t>Document holder</t>
  </si>
  <si>
    <t>Tape, pens, highlighters, scissors, ruler, flags, notepads</t>
  </si>
  <si>
    <t>Keurig machine with coffee pods and coffee supplies</t>
  </si>
  <si>
    <t>Wall clocks</t>
  </si>
  <si>
    <t>11340578094141056 2pk $21.99; 11307495219528259 3pk $21.51</t>
  </si>
  <si>
    <t>Storm Headlamps-Olive</t>
  </si>
  <si>
    <t>Storm Headlamps-Red</t>
  </si>
  <si>
    <t>#133-0749521-9528259</t>
  </si>
  <si>
    <t>Polaris</t>
  </si>
  <si>
    <t>reimb.</t>
  </si>
  <si>
    <t xml:space="preserve"> #113-973124-0233009 </t>
  </si>
  <si>
    <t>Storm Headlamps-black</t>
  </si>
  <si>
    <t>Storm Headlamps-black 375 lumens</t>
  </si>
  <si>
    <t>Westell delayed, 2 brownings substituted</t>
  </si>
  <si>
    <t>113-4057809-4141056</t>
  </si>
  <si>
    <t>powerwerx</t>
  </si>
  <si>
    <t>antennafarm</t>
  </si>
  <si>
    <t>114-8333197-0986611</t>
  </si>
  <si>
    <t>113-5745098-8201810</t>
  </si>
  <si>
    <t>germbloc</t>
  </si>
  <si>
    <t>113-8834318-3841867</t>
  </si>
  <si>
    <t>113-4280813-8739402</t>
  </si>
  <si>
    <t>133-5026639-5025033</t>
  </si>
  <si>
    <t>5 packs nails; DD donation</t>
  </si>
  <si>
    <t xml:space="preserve">5 packs of nails ($12.95 donation) </t>
  </si>
  <si>
    <t>Little Canyon LLC luncheon</t>
  </si>
  <si>
    <t>medical core luncheon-20</t>
  </si>
  <si>
    <t>LC, LLC</t>
  </si>
  <si>
    <t>Medical Core luncheon - Little Canyon LLC</t>
  </si>
  <si>
    <t>10 Key tape</t>
  </si>
  <si>
    <t>10 key tape</t>
  </si>
  <si>
    <t>S/H</t>
  </si>
  <si>
    <t>Shipping</t>
  </si>
  <si>
    <t>Postage</t>
  </si>
  <si>
    <t>Shipping costs 3/1-5/15</t>
  </si>
  <si>
    <t>phones 2 day shipping</t>
  </si>
  <si>
    <t>Hand Sanitizer half gallon</t>
  </si>
  <si>
    <t>PPE EOC</t>
  </si>
  <si>
    <t>Thinking Tree</t>
  </si>
  <si>
    <t>Hand Sanitizer - 375ml</t>
  </si>
  <si>
    <t>10 cases of 24 bottles for GCSO</t>
  </si>
  <si>
    <t>AMK</t>
  </si>
  <si>
    <t>Hood River Distillers</t>
  </si>
  <si>
    <t>PPE bins</t>
  </si>
  <si>
    <t>USPS</t>
  </si>
  <si>
    <t>radio return</t>
  </si>
  <si>
    <t>Facilities RENT</t>
  </si>
  <si>
    <t>March 27-May 27</t>
  </si>
  <si>
    <t>RENT</t>
  </si>
  <si>
    <t>Airport facilities rental March 27-May 27</t>
  </si>
  <si>
    <t>March 27-May 27; june</t>
  </si>
  <si>
    <t>Automation software</t>
  </si>
  <si>
    <t>To be paid/need invoice</t>
  </si>
  <si>
    <t>staff reimbursements previously submitted</t>
  </si>
  <si>
    <t>shipping</t>
  </si>
  <si>
    <t>Payroll Gross checks-June</t>
  </si>
  <si>
    <t>payroll processing fees - june</t>
  </si>
  <si>
    <t>POSTAGE</t>
  </si>
  <si>
    <t>GAS</t>
  </si>
  <si>
    <t>Ed Staub</t>
  </si>
  <si>
    <t>March</t>
  </si>
  <si>
    <t>April A</t>
  </si>
  <si>
    <t>April B</t>
  </si>
  <si>
    <t>May A</t>
  </si>
  <si>
    <t>Staub gas May</t>
  </si>
  <si>
    <t>Staub gas June</t>
  </si>
  <si>
    <t>Fuel tank accessories</t>
  </si>
  <si>
    <t>Pioneer Feed</t>
  </si>
  <si>
    <t>Kennel to secure GCSO tank</t>
  </si>
  <si>
    <t>NAPA</t>
  </si>
  <si>
    <t>Chesters</t>
  </si>
  <si>
    <t>Lens</t>
  </si>
  <si>
    <t>Good Deals</t>
  </si>
  <si>
    <t>GC Build Supply</t>
  </si>
  <si>
    <t>Mobile Glass</t>
  </si>
  <si>
    <t>3x8' plexiglass</t>
  </si>
  <si>
    <t>plexiglass, hooks, cord, LABOR</t>
  </si>
  <si>
    <t>Brenda keyboard</t>
  </si>
  <si>
    <t>ESD laptops for DA</t>
  </si>
  <si>
    <t>gloves GCct</t>
  </si>
  <si>
    <t>bleach GCct</t>
  </si>
  <si>
    <t>gloves/bleach GCct</t>
  </si>
  <si>
    <t>masks GCct</t>
  </si>
  <si>
    <t>masks Brenda</t>
  </si>
  <si>
    <t>2x8 wood for plexiguard for courthouse</t>
  </si>
  <si>
    <t>Ed staub EOC gas</t>
  </si>
  <si>
    <t>Phase 2</t>
  </si>
  <si>
    <t>Automation software Phase I</t>
  </si>
  <si>
    <t>Automation software Phase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</si>
</sst>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D297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ck">
        <color rgb="FFFF0000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</cellStyleXfs>
  <cellXfs count="313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 wrapText="1"/>
    </xf>
    <xf numFmtId="0" fontId="2" fillId="0" borderId="1" xfId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2" applyFont="1" applyFill="1" applyBorder="1" applyAlignment="1">
      <alignment vertical="center" wrapText="1"/>
    </xf>
    <xf numFmtId="0" fontId="2" fillId="0" borderId="1" xfId="1" applyFill="1" applyBorder="1" applyAlignment="1" applyProtection="1">
      <alignment vertical="center" wrapText="1"/>
    </xf>
    <xf numFmtId="0" fontId="1" fillId="0" borderId="2" xfId="0" applyFont="1" applyFill="1" applyBorder="1" applyAlignment="1">
      <alignment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2" fillId="0" borderId="2" xfId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8" fontId="0" fillId="0" borderId="6" xfId="0" applyNumberFormat="1" applyFill="1" applyBorder="1" applyAlignment="1">
      <alignment horizontal="center" vertical="center" wrapText="1"/>
    </xf>
    <xf numFmtId="0" fontId="2" fillId="0" borderId="6" xfId="1" applyFill="1" applyBorder="1" applyAlignment="1" applyProtection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2" fillId="0" borderId="6" xfId="1" applyFill="1" applyBorder="1" applyAlignment="1" applyProtection="1">
      <alignment vertical="center"/>
    </xf>
    <xf numFmtId="0" fontId="0" fillId="2" borderId="6" xfId="0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16" fontId="0" fillId="0" borderId="6" xfId="0" applyNumberForma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64" fontId="0" fillId="0" borderId="2" xfId="0" applyNumberFormat="1" applyFill="1" applyBorder="1" applyAlignment="1">
      <alignment horizontal="right" vertical="center" wrapText="1"/>
    </xf>
    <xf numFmtId="164" fontId="0" fillId="0" borderId="2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vertical="center" wrapText="1"/>
    </xf>
    <xf numFmtId="164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8" fontId="0" fillId="0" borderId="2" xfId="0" applyNumberFormat="1" applyFill="1" applyBorder="1" applyAlignment="1">
      <alignment vertical="center" wrapText="1"/>
    </xf>
    <xf numFmtId="0" fontId="2" fillId="0" borderId="2" xfId="1" applyFill="1" applyBorder="1" applyAlignment="1" applyProtection="1">
      <alignment horizontal="left" vertical="center" wrapText="1"/>
    </xf>
    <xf numFmtId="8" fontId="0" fillId="0" borderId="2" xfId="0" applyNumberFormat="1" applyFill="1" applyBorder="1" applyAlignment="1">
      <alignment horizontal="right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vertical="center" wrapText="1"/>
    </xf>
    <xf numFmtId="0" fontId="2" fillId="0" borderId="4" xfId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6" fontId="0" fillId="7" borderId="10" xfId="0" applyNumberFormat="1" applyFill="1" applyBorder="1" applyAlignment="1">
      <alignment horizontal="center" vertical="center"/>
    </xf>
    <xf numFmtId="16" fontId="0" fillId="8" borderId="10" xfId="0" applyNumberFormat="1" applyFill="1" applyBorder="1" applyAlignment="1">
      <alignment horizontal="center" vertical="center"/>
    </xf>
    <xf numFmtId="0" fontId="8" fillId="11" borderId="0" xfId="3" applyFont="1" applyAlignment="1">
      <alignment horizontal="center"/>
    </xf>
    <xf numFmtId="0" fontId="8" fillId="12" borderId="0" xfId="4" applyFont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" fontId="0" fillId="9" borderId="10" xfId="0" applyNumberFormat="1" applyFill="1" applyBorder="1" applyAlignment="1">
      <alignment horizontal="center" vertical="center"/>
    </xf>
    <xf numFmtId="16" fontId="0" fillId="0" borderId="0" xfId="0" applyNumberFormat="1" applyAlignment="1">
      <alignment vertical="center"/>
    </xf>
    <xf numFmtId="0" fontId="0" fillId="14" borderId="1" xfId="0" applyFill="1" applyBorder="1" applyAlignment="1">
      <alignment horizontal="center" vertical="center" wrapText="1"/>
    </xf>
    <xf numFmtId="0" fontId="0" fillId="13" borderId="0" xfId="0" applyFill="1" applyAlignment="1">
      <alignment vertic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" fontId="0" fillId="7" borderId="0" xfId="0" applyNumberFormat="1" applyFill="1" applyAlignment="1">
      <alignment vertical="center"/>
    </xf>
    <xf numFmtId="0" fontId="0" fillId="7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10" borderId="0" xfId="0" applyFill="1" applyAlignment="1">
      <alignment vertical="center"/>
    </xf>
    <xf numFmtId="8" fontId="0" fillId="0" borderId="0" xfId="0" applyNumberFormat="1" applyFill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17" borderId="0" xfId="0" applyFill="1" applyAlignment="1">
      <alignment vertical="center"/>
    </xf>
    <xf numFmtId="16" fontId="0" fillId="0" borderId="0" xfId="0" applyNumberFormat="1" applyFill="1" applyBorder="1" applyAlignment="1">
      <alignment vertical="center" wrapText="1"/>
    </xf>
    <xf numFmtId="16" fontId="0" fillId="7" borderId="12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right" vertical="center"/>
    </xf>
    <xf numFmtId="0" fontId="0" fillId="7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18" borderId="1" xfId="0" applyFill="1" applyBorder="1" applyAlignment="1">
      <alignment vertical="center" wrapText="1"/>
    </xf>
    <xf numFmtId="0" fontId="0" fillId="18" borderId="0" xfId="0" applyFill="1" applyAlignment="1">
      <alignment vertical="center"/>
    </xf>
    <xf numFmtId="0" fontId="0" fillId="18" borderId="0" xfId="0" applyFill="1" applyAlignment="1">
      <alignment horizontal="center" vertical="center"/>
    </xf>
    <xf numFmtId="0" fontId="0" fillId="18" borderId="1" xfId="0" applyFill="1" applyBorder="1" applyAlignment="1">
      <alignment horizontal="center" vertical="center" wrapText="1"/>
    </xf>
    <xf numFmtId="8" fontId="0" fillId="18" borderId="1" xfId="2" applyNumberFormat="1" applyFont="1" applyFill="1" applyBorder="1" applyAlignment="1">
      <alignment vertical="center" wrapText="1"/>
    </xf>
    <xf numFmtId="44" fontId="0" fillId="18" borderId="1" xfId="2" applyFont="1" applyFill="1" applyBorder="1" applyAlignment="1">
      <alignment vertical="center" wrapText="1"/>
    </xf>
    <xf numFmtId="0" fontId="2" fillId="18" borderId="1" xfId="1" applyFill="1" applyBorder="1" applyAlignment="1" applyProtection="1">
      <alignment vertical="center" wrapText="1"/>
    </xf>
    <xf numFmtId="0" fontId="0" fillId="18" borderId="0" xfId="0" applyFill="1" applyAlignment="1">
      <alignment horizontal="center"/>
    </xf>
    <xf numFmtId="8" fontId="0" fillId="18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20" borderId="0" xfId="0" applyFill="1" applyAlignment="1">
      <alignment vertical="center"/>
    </xf>
    <xf numFmtId="16" fontId="0" fillId="0" borderId="0" xfId="0" applyNumberFormat="1" applyFill="1" applyAlignment="1">
      <alignment vertical="center"/>
    </xf>
    <xf numFmtId="0" fontId="0" fillId="0" borderId="0" xfId="0" applyAlignment="1">
      <alignment vertical="center" wrapText="1"/>
    </xf>
    <xf numFmtId="8" fontId="0" fillId="0" borderId="0" xfId="0" applyNumberFormat="1" applyAlignment="1">
      <alignment vertical="center"/>
    </xf>
    <xf numFmtId="16" fontId="0" fillId="0" borderId="0" xfId="0" applyNumberFormat="1" applyFill="1" applyAlignment="1">
      <alignment horizontal="center" vertical="center"/>
    </xf>
    <xf numFmtId="0" fontId="8" fillId="18" borderId="0" xfId="3" applyFont="1" applyFill="1" applyAlignment="1">
      <alignment horizontal="center"/>
    </xf>
    <xf numFmtId="2" fontId="0" fillId="18" borderId="0" xfId="0" applyNumberFormat="1" applyFill="1" applyAlignment="1">
      <alignment horizontal="center"/>
    </xf>
    <xf numFmtId="0" fontId="5" fillId="18" borderId="0" xfId="0" applyFont="1" applyFill="1" applyAlignment="1">
      <alignment horizontal="center"/>
    </xf>
    <xf numFmtId="8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/>
    </xf>
    <xf numFmtId="16" fontId="0" fillId="0" borderId="2" xfId="0" applyNumberFormat="1" applyFill="1" applyBorder="1" applyAlignment="1">
      <alignment vertical="center" wrapText="1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0" fontId="0" fillId="21" borderId="0" xfId="0" applyFill="1" applyAlignment="1">
      <alignment horizontal="center"/>
    </xf>
    <xf numFmtId="0" fontId="11" fillId="11" borderId="0" xfId="3" applyFont="1" applyAlignment="1">
      <alignment horizontal="center"/>
    </xf>
    <xf numFmtId="0" fontId="0" fillId="15" borderId="0" xfId="0" applyFill="1" applyBorder="1" applyAlignment="1">
      <alignment horizontal="center"/>
    </xf>
    <xf numFmtId="44" fontId="0" fillId="0" borderId="0" xfId="2" applyFont="1" applyAlignment="1">
      <alignment horizontal="center"/>
    </xf>
    <xf numFmtId="4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/>
    </xf>
    <xf numFmtId="14" fontId="0" fillId="18" borderId="0" xfId="0" applyNumberForma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NumberFormat="1" applyAlignment="1">
      <alignment horizontal="center"/>
    </xf>
    <xf numFmtId="0" fontId="0" fillId="2" borderId="0" xfId="0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164" fontId="0" fillId="18" borderId="7" xfId="0" applyNumberFormat="1" applyFill="1" applyBorder="1" applyAlignment="1">
      <alignment vertical="center"/>
    </xf>
    <xf numFmtId="164" fontId="0" fillId="18" borderId="0" xfId="0" applyNumberFormat="1" applyFill="1" applyAlignment="1">
      <alignment vertical="center"/>
    </xf>
    <xf numFmtId="16" fontId="0" fillId="18" borderId="0" xfId="0" applyNumberFormat="1" applyFill="1" applyBorder="1" applyAlignment="1">
      <alignment horizontal="center" vertical="center"/>
    </xf>
    <xf numFmtId="0" fontId="0" fillId="14" borderId="0" xfId="0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8" fontId="0" fillId="0" borderId="6" xfId="0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16" fontId="0" fillId="18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6" fontId="0" fillId="7" borderId="10" xfId="0" applyNumberFormat="1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6" fontId="0" fillId="0" borderId="0" xfId="0" applyNumberFormat="1" applyAlignment="1">
      <alignment horizontal="center"/>
    </xf>
    <xf numFmtId="16" fontId="0" fillId="0" borderId="0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20" borderId="0" xfId="0" applyFill="1" applyAlignment="1">
      <alignment horizontal="center" vertical="center"/>
    </xf>
    <xf numFmtId="8" fontId="0" fillId="0" borderId="0" xfId="0" applyNumberFormat="1" applyFill="1" applyAlignment="1">
      <alignment horizontal="center" vertical="center"/>
    </xf>
    <xf numFmtId="16" fontId="0" fillId="0" borderId="1" xfId="0" applyNumberForma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22" borderId="0" xfId="0" applyFill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0" fillId="7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44" fontId="0" fillId="18" borderId="15" xfId="2" applyFont="1" applyFill="1" applyBorder="1" applyAlignment="1">
      <alignment vertical="center" wrapText="1"/>
    </xf>
    <xf numFmtId="0" fontId="0" fillId="18" borderId="0" xfId="0" applyFont="1" applyFill="1" applyBorder="1" applyAlignment="1">
      <alignment horizontal="center"/>
    </xf>
    <xf numFmtId="8" fontId="0" fillId="18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8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18" borderId="0" xfId="0" applyFont="1" applyFill="1" applyBorder="1" applyAlignment="1">
      <alignment horizontal="center" wrapText="1"/>
    </xf>
    <xf numFmtId="0" fontId="0" fillId="22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1" xfId="0" applyBorder="1" applyAlignment="1">
      <alignment horizontal="center"/>
    </xf>
    <xf numFmtId="0" fontId="0" fillId="18" borderId="0" xfId="0" applyFill="1" applyBorder="1" applyAlignment="1">
      <alignment vertical="center" wrapText="1"/>
    </xf>
    <xf numFmtId="0" fontId="0" fillId="18" borderId="1" xfId="0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8" fontId="0" fillId="5" borderId="6" xfId="0" applyNumberFormat="1" applyFill="1" applyBorder="1" applyAlignment="1">
      <alignment horizontal="center" vertical="center" wrapText="1"/>
    </xf>
    <xf numFmtId="16" fontId="0" fillId="5" borderId="0" xfId="0" applyNumberFormat="1" applyFill="1" applyAlignment="1">
      <alignment vertical="center"/>
    </xf>
    <xf numFmtId="0" fontId="0" fillId="5" borderId="0" xfId="0" applyFill="1" applyAlignment="1">
      <alignment horizontal="center" vertical="center"/>
    </xf>
    <xf numFmtId="16" fontId="0" fillId="0" borderId="6" xfId="0" applyNumberFormat="1" applyFont="1" applyFill="1" applyBorder="1" applyAlignment="1">
      <alignment horizontal="left" vertical="center" wrapText="1"/>
    </xf>
    <xf numFmtId="0" fontId="0" fillId="18" borderId="0" xfId="0" applyFill="1" applyBorder="1" applyAlignment="1">
      <alignment vertical="center"/>
    </xf>
    <xf numFmtId="0" fontId="0" fillId="23" borderId="2" xfId="0" applyFill="1" applyBorder="1" applyAlignment="1">
      <alignment vertical="center" wrapText="1"/>
    </xf>
    <xf numFmtId="0" fontId="0" fillId="23" borderId="2" xfId="0" applyFill="1" applyBorder="1" applyAlignment="1">
      <alignment horizontal="center" vertical="center" wrapText="1"/>
    </xf>
    <xf numFmtId="164" fontId="6" fillId="23" borderId="2" xfId="0" applyNumberFormat="1" applyFont="1" applyFill="1" applyBorder="1" applyAlignment="1">
      <alignment horizontal="right" vertical="center" wrapText="1"/>
    </xf>
    <xf numFmtId="164" fontId="0" fillId="23" borderId="2" xfId="0" applyNumberFormat="1" applyFill="1" applyBorder="1" applyAlignment="1">
      <alignment vertical="center" wrapText="1"/>
    </xf>
    <xf numFmtId="0" fontId="5" fillId="23" borderId="2" xfId="0" applyFont="1" applyFill="1" applyBorder="1" applyAlignment="1">
      <alignment horizontal="left" vertical="center" wrapText="1"/>
    </xf>
    <xf numFmtId="164" fontId="0" fillId="23" borderId="2" xfId="0" applyNumberFormat="1" applyFill="1" applyBorder="1" applyAlignment="1">
      <alignment horizontal="right" vertical="center" wrapText="1"/>
    </xf>
    <xf numFmtId="0" fontId="2" fillId="23" borderId="2" xfId="1" applyFill="1" applyBorder="1" applyAlignment="1" applyProtection="1">
      <alignment horizontal="center" vertical="center" wrapText="1"/>
    </xf>
    <xf numFmtId="0" fontId="5" fillId="23" borderId="2" xfId="0" applyFont="1" applyFill="1" applyBorder="1" applyAlignment="1">
      <alignment horizontal="center" vertical="center" wrapText="1"/>
    </xf>
    <xf numFmtId="0" fontId="10" fillId="23" borderId="2" xfId="0" applyFont="1" applyFill="1" applyBorder="1" applyAlignment="1">
      <alignment horizontal="left" vertical="center" wrapText="1"/>
    </xf>
    <xf numFmtId="16" fontId="0" fillId="23" borderId="2" xfId="0" applyNumberFormat="1" applyFill="1" applyBorder="1" applyAlignment="1">
      <alignment vertical="center" wrapText="1"/>
    </xf>
    <xf numFmtId="0" fontId="6" fillId="24" borderId="2" xfId="0" applyFont="1" applyFill="1" applyBorder="1" applyAlignment="1">
      <alignment horizontal="left" vertical="center" wrapText="1"/>
    </xf>
    <xf numFmtId="164" fontId="6" fillId="24" borderId="2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22" borderId="0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8" fontId="0" fillId="18" borderId="0" xfId="0" applyNumberFormat="1" applyFill="1" applyBorder="1" applyAlignment="1">
      <alignment horizontal="center"/>
    </xf>
    <xf numFmtId="0" fontId="0" fillId="4" borderId="2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16" fontId="0" fillId="0" borderId="1" xfId="0" applyNumberFormat="1" applyFill="1" applyBorder="1" applyAlignment="1">
      <alignment horizontal="center" vertical="center" wrapText="1"/>
    </xf>
    <xf numFmtId="16" fontId="0" fillId="18" borderId="1" xfId="0" applyNumberForma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16" fontId="0" fillId="0" borderId="6" xfId="0" applyNumberForma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left" vertical="center" wrapText="1"/>
    </xf>
    <xf numFmtId="0" fontId="0" fillId="4" borderId="0" xfId="0" applyFill="1" applyAlignment="1">
      <alignment vertical="center"/>
    </xf>
    <xf numFmtId="16" fontId="0" fillId="0" borderId="0" xfId="0" applyNumberFormat="1"/>
    <xf numFmtId="0" fontId="0" fillId="25" borderId="1" xfId="0" applyFill="1" applyBorder="1" applyAlignment="1">
      <alignment vertical="center" wrapText="1"/>
    </xf>
    <xf numFmtId="0" fontId="0" fillId="25" borderId="2" xfId="0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0" fontId="0" fillId="26" borderId="0" xfId="0" applyFill="1" applyAlignment="1">
      <alignment horizontal="center" vertical="center"/>
    </xf>
    <xf numFmtId="0" fontId="0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26" borderId="2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26" borderId="0" xfId="0" applyFill="1" applyAlignment="1">
      <alignment vertical="center" wrapText="1"/>
    </xf>
    <xf numFmtId="0" fontId="0" fillId="26" borderId="0" xfId="0" applyFill="1" applyAlignment="1">
      <alignment horizontal="left" vertical="center" wrapText="1"/>
    </xf>
    <xf numFmtId="0" fontId="0" fillId="16" borderId="6" xfId="0" applyFill="1" applyBorder="1" applyAlignment="1">
      <alignment horizontal="center"/>
    </xf>
    <xf numFmtId="8" fontId="0" fillId="0" borderId="6" xfId="0" applyNumberFormat="1" applyBorder="1" applyAlignment="1">
      <alignment horizontal="center"/>
    </xf>
    <xf numFmtId="0" fontId="0" fillId="4" borderId="0" xfId="0" applyFill="1" applyBorder="1" applyAlignment="1">
      <alignment horizontal="center" vertical="center" wrapText="1"/>
    </xf>
    <xf numFmtId="44" fontId="0" fillId="0" borderId="0" xfId="2" applyFont="1"/>
    <xf numFmtId="44" fontId="0" fillId="0" borderId="0" xfId="2" applyFont="1" applyFill="1" applyBorder="1" applyAlignment="1">
      <alignment vertical="center" wrapText="1"/>
    </xf>
    <xf numFmtId="0" fontId="2" fillId="0" borderId="0" xfId="1" applyFill="1" applyBorder="1" applyAlignment="1" applyProtection="1">
      <alignment vertical="center" wrapText="1"/>
    </xf>
    <xf numFmtId="16" fontId="0" fillId="7" borderId="0" xfId="0" applyNumberFormat="1" applyFill="1" applyBorder="1" applyAlignment="1">
      <alignment horizontal="center" vertical="center"/>
    </xf>
    <xf numFmtId="0" fontId="0" fillId="5" borderId="0" xfId="0" applyFill="1" applyAlignment="1">
      <alignment horizontal="left" vertical="center" wrapText="1"/>
    </xf>
    <xf numFmtId="0" fontId="0" fillId="5" borderId="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0" fillId="18" borderId="0" xfId="0" applyFont="1" applyFill="1" applyBorder="1" applyAlignment="1">
      <alignment horizontal="left" wrapText="1"/>
    </xf>
    <xf numFmtId="0" fontId="1" fillId="0" borderId="0" xfId="0" applyFont="1"/>
    <xf numFmtId="17" fontId="0" fillId="0" borderId="0" xfId="0" applyNumberFormat="1"/>
    <xf numFmtId="14" fontId="0" fillId="0" borderId="0" xfId="0" applyNumberFormat="1"/>
    <xf numFmtId="44" fontId="1" fillId="0" borderId="0" xfId="2" applyFont="1"/>
    <xf numFmtId="0" fontId="0" fillId="0" borderId="0" xfId="0" applyFill="1" applyAlignment="1">
      <alignment horizontal="right" vertical="center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</cellXfs>
  <cellStyles count="5">
    <cellStyle name="60% - Accent1" xfId="3" builtinId="32"/>
    <cellStyle name="60% - Accent3" xfId="4" builtinId="40"/>
    <cellStyle name="Currency" xfId="2" builtinId="4"/>
    <cellStyle name="Hyperlink" xfId="1" builtinId="8"/>
    <cellStyle name="Normal" xfId="0" builtinId="0"/>
  </cellStyles>
  <dxfs count="18">
    <dxf>
      <numFmt numFmtId="0" formatCode="General"/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fgColor indexed="64"/>
          <bgColor theme="0"/>
        </patternFill>
      </fill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BD297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Table1" displayName="Table1" ref="A1:P536" totalsRowShown="0" headerRowDxfId="17" dataDxfId="16" headerRowCellStyle="60% - Accent1">
  <autoFilter ref="A1:P536"/>
  <sortState ref="A2:P536">
    <sortCondition ref="A1:A536"/>
  </sortState>
  <tableColumns count="16">
    <tableColumn id="1" name="OP#" dataDxfId="15"/>
    <tableColumn id="2" name="EOC ID#" dataDxfId="14"/>
    <tableColumn id="3" name="SOURCE #" dataDxfId="13"/>
    <tableColumn id="4" name="QTY" dataDxfId="12"/>
    <tableColumn id="5" name="Value" dataDxfId="11"/>
    <tableColumn id="6" name="Tab Orig" dataDxfId="10"/>
    <tableColumn id="7" name="Category" dataDxfId="9"/>
    <tableColumn id="8" name="Item Description" dataDxfId="8"/>
    <tableColumn id="9" name="Order #" dataDxfId="7"/>
    <tableColumn id="10" name="Tag" dataDxfId="6"/>
    <tableColumn id="11" name="SN/Tag" dataDxfId="5"/>
    <tableColumn id="12" name="Location" dataDxfId="4"/>
    <tableColumn id="13" name="Checked Out To" dataDxfId="3"/>
    <tableColumn id="15" name="Deployment date" dataDxfId="2"/>
    <tableColumn id="14" name="Ownership" dataDxfId="1"/>
    <tableColumn id="16" name="totals" dataDxfId="0">
      <calculatedColumnFormula>D2*E2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om/gp/product/B07ZKNRR3T/ref=ox_sc_act_title_1?smid=A33V0LA7KRMN9P&amp;psc=1" TargetMode="External"/><Relationship Id="rId2" Type="http://schemas.openxmlformats.org/officeDocument/2006/relationships/hyperlink" Target="https://www.amazon.com/gp/product/B01N2140V6/ref=ox_sc_act_title_1?smid=ATVPDKIKX0DER&amp;psc=1" TargetMode="External"/><Relationship Id="rId1" Type="http://schemas.openxmlformats.org/officeDocument/2006/relationships/hyperlink" Target="https://smile.amazon.com/magnetic-whiteboard-Double-Sided-Aluminum-Whiteboards/dp/B01M14R1HC/ref=sr_1_3_sspa?keywords=Whiteboard&amp;qid=1583880999&amp;s=office-products&amp;sr=1-3-spons&amp;psc=1&amp;spLa=ZW5jcnlwdGVkUXVhbGlmaWVyPUEzR0IwR0Y4Sko4VjhVJmVuY3J5cHRlZElkPUEwMDg3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mazon.com/VIZ-PRO-Notice-Inches-Silver-Aluminium/dp/B00U3F18X0/ref=sr_1_5?keywords=cork%2Bnotice%2Bboard&amp;qid=1585091402&amp;sr=8-5&amp;swrs=AAB23B10396EBE7C087B6EC9CFFFA827&amp;th=1" TargetMode="External"/><Relationship Id="rId4" Type="http://schemas.openxmlformats.org/officeDocument/2006/relationships/hyperlink" Target="https://www.amazon.com/gp/product/B07N4MY5P2/ref=ox_sc_act_title_1?smid=ATVPDKIKX0DER&amp;psc=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gp/product/B001QAIAPU/ref=ox_sc_act_title_1?smid=ATVPDKIKX0DER&amp;psc=1" TargetMode="External"/><Relationship Id="rId13" Type="http://schemas.openxmlformats.org/officeDocument/2006/relationships/hyperlink" Target="https://www.amazon.com/gp/product/B06XRF4MB5/ref=ox_sc_act_title_1?smid=A7QD3FRGORQFJ&amp;psc=1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s://www.amazon.com/gp/product/B06ZZ9Y71X/ref=ox_sc_act_title_3?smid=A3GV2E5HJG95F9&amp;psc=1" TargetMode="External"/><Relationship Id="rId7" Type="http://schemas.openxmlformats.org/officeDocument/2006/relationships/hyperlink" Target="https://www.amazon.com/gp/product/B00UHJDFOM/ref=ox_sc_act_title_6?smid=ATVPDKIKX0DER&amp;psc=1" TargetMode="External"/><Relationship Id="rId12" Type="http://schemas.openxmlformats.org/officeDocument/2006/relationships/hyperlink" Target="https://www.amazon.com/Stanley-Bostitch-Premium-Standard-Staples/dp/B0742NKY6Y/ref=pd_bxgy_2/142-1111666-4180339?_encoding=UTF8&amp;pd_rd_i=B0742NKY6Y&amp;pd_rd_r=b1d58b7b-4cb8-4d50-bf74-d6ec5ae30be2&amp;pd_rd_w=XVNoD&amp;pd_rd_wg=P91Ee&amp;pf_rd_p=9d05ca86-8760-4334-a147-e5" TargetMode="External"/><Relationship Id="rId17" Type="http://schemas.openxmlformats.org/officeDocument/2006/relationships/hyperlink" Target="https://www.amazon.com/gp/product/B00OQQ01DK/ref=ox_sc_act_title_1?smid=ATVPDKIKX0DER&amp;psc=1" TargetMode="External"/><Relationship Id="rId2" Type="http://schemas.openxmlformats.org/officeDocument/2006/relationships/hyperlink" Target="https://www.amazon.com/gp/product/B01FV0F75G/ref=ox_sc_act_title_4?smid=ATVPDKIKX0DER&amp;psc=1" TargetMode="External"/><Relationship Id="rId16" Type="http://schemas.openxmlformats.org/officeDocument/2006/relationships/hyperlink" Target="https://www.amazon.com/gp/product/B07QXBZ2K4/ref=ox_sc_act_title_1?smid=A1ODAYT5DMMXQ9&amp;psc=1" TargetMode="External"/><Relationship Id="rId1" Type="http://schemas.openxmlformats.org/officeDocument/2006/relationships/hyperlink" Target="https://www.amazon.com/gp/product/B07MWXV9GW/ref=ox_sc_act_title_1?smid=AWRV0GG7LZ2DD&amp;psc=1" TargetMode="External"/><Relationship Id="rId6" Type="http://schemas.openxmlformats.org/officeDocument/2006/relationships/hyperlink" Target="https://www.amazon.com/gp/product/B00006IFHD/ref=ox_sc_act_title_5?smid=A2NW3WY0W9YHQ0&amp;th=1&amp;psc=1" TargetMode="External"/><Relationship Id="rId11" Type="http://schemas.openxmlformats.org/officeDocument/2006/relationships/hyperlink" Target="https://www.amazon.com/gp/product/B0799BNR93/ref=ox_sc_act_title_10?smid=ATVPDKIKX0DER&amp;psc=1" TargetMode="External"/><Relationship Id="rId5" Type="http://schemas.openxmlformats.org/officeDocument/2006/relationships/hyperlink" Target="https://www.amazon.com/gp/product/B07H39W49R/ref=ox_sc_act_title_2?smid=AWRV0GG7LZ2DD&amp;psc=1" TargetMode="External"/><Relationship Id="rId15" Type="http://schemas.openxmlformats.org/officeDocument/2006/relationships/hyperlink" Target="https://www.amazon.com/Post-Sticky-Premium-Sticking-559/dp/B00006IA9F/ref=sr_1_2_sspa?crid=1APPWWW9C7UR8&amp;keywords=large+post+it+notes+wall+pads&amp;qid=1585100733&amp;s=office-products&amp;sprefix=large+post%2Coffice-products%2C203&amp;sr=1-2-spons&amp;psc=1&amp;spLa=ZW5jcnlwdGV" TargetMode="External"/><Relationship Id="rId10" Type="http://schemas.openxmlformats.org/officeDocument/2006/relationships/hyperlink" Target="https://www.amazon.com/gp/product/B07PHN9CJB/ref=ox_sc_act_title_9?smid=A2RGXA963NSQ1M&amp;psc=1" TargetMode="External"/><Relationship Id="rId4" Type="http://schemas.openxmlformats.org/officeDocument/2006/relationships/hyperlink" Target="https://www.amazon.com/gp/product/B07VWVRCN3/ref=ox_sc_act_title_5?smid=A2R25N4J6C3XT3&amp;psc=1" TargetMode="External"/><Relationship Id="rId9" Type="http://schemas.openxmlformats.org/officeDocument/2006/relationships/hyperlink" Target="https://www.amazon.com/gp/product/B07D71BQSZ/ref=ox_sc_act_title_8?smid=A2UV2VXDDFSPSW&amp;psc=1" TargetMode="External"/><Relationship Id="rId14" Type="http://schemas.openxmlformats.org/officeDocument/2006/relationships/hyperlink" Target="https://www.amazon.com/dp/B07VM6J9RW/ref=sspa_dk_detail_3?psc=1&amp;pd_rd_i=B07VM6J9RW&amp;pd_rd_w=6B5P9&amp;pf_rd_p=48d372c1-f7e1-4b8b-9d02-4bd86f5158c5&amp;pd_rd_wg=ecyTl&amp;pf_rd_r=EYD0MTWG827NW1RKM3NK&amp;pd_rd_r=942068fa-a362-44a7-a09c-041ae596e842&amp;spLa=ZW5jcnlwdGVkUXVhbG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owerwerx.com/magnetic-mount-antenna-base-nmo" TargetMode="External"/><Relationship Id="rId13" Type="http://schemas.openxmlformats.org/officeDocument/2006/relationships/hyperlink" Target="https://www.amazon.com/Energizer-Batteries-Double-Battery-Alkaline/dp/B079GXSFPB/ref=sr_1_2_sspa?crid=1Y52PXKZM15RL&amp;keywords=aa+batteries+100+pack&amp;qid=1585089738&amp;sprefix=AA+%2Caps%2C217&amp;sr=8-2-spons&amp;psc=1&amp;spLa=ZW5jcnlwdGVkUXVhbGlmaWVyPUEzRkNaUkpERE9MTkMwJ" TargetMode="External"/><Relationship Id="rId18" Type="http://schemas.openxmlformats.org/officeDocument/2006/relationships/hyperlink" Target="https://powerwerx.com/bioenno-blf-1220a-12v-20ah-lithium-iron-pvc" TargetMode="External"/><Relationship Id="rId3" Type="http://schemas.openxmlformats.org/officeDocument/2006/relationships/hyperlink" Target="https://powerwerx.com/tera-bat50-liion-battery-1600mah" TargetMode="External"/><Relationship Id="rId21" Type="http://schemas.openxmlformats.org/officeDocument/2006/relationships/hyperlink" Target="https://www.allcases.com/products/skb-iseries-1510-6-case-2/" TargetMode="External"/><Relationship Id="rId7" Type="http://schemas.openxmlformats.org/officeDocument/2006/relationships/hyperlink" Target="https://www.amazon.com/gp/product/B0043EVDBE/ref=ox_sc_act_title_1?smid=ATVPDKIKX0DER&amp;psc=1" TargetMode="External"/><Relationship Id="rId12" Type="http://schemas.openxmlformats.org/officeDocument/2006/relationships/hyperlink" Target="https://www.theantennafarm.com/catalog/lmr400uf-100-nm-pl259-6882" TargetMode="External"/><Relationship Id="rId17" Type="http://schemas.openxmlformats.org/officeDocument/2006/relationships/hyperlink" Target="https://www.amazon.com/gp/product/B00RUA4BMG/ref=ox_sc_act_title_1?smid=A34L0C1BHBGYN&amp;psc=1" TargetMode="External"/><Relationship Id="rId25" Type="http://schemas.openxmlformats.org/officeDocument/2006/relationships/printerSettings" Target="../printerSettings/printerSettings3.bin"/><Relationship Id="rId2" Type="http://schemas.openxmlformats.org/officeDocument/2006/relationships/hyperlink" Target="https://powerwerx.com/tera-spmhd50-heavy-duty-speaker-microphone" TargetMode="External"/><Relationship Id="rId16" Type="http://schemas.openxmlformats.org/officeDocument/2006/relationships/hyperlink" Target="https://powerwerx.com/db750x-dual-band-commercial-mobile-radio" TargetMode="External"/><Relationship Id="rId20" Type="http://schemas.openxmlformats.org/officeDocument/2006/relationships/hyperlink" Target="https://powerwerx.com/bussmann-cb285-25-circuit-breaker-surface" TargetMode="External"/><Relationship Id="rId1" Type="http://schemas.openxmlformats.org/officeDocument/2006/relationships/hyperlink" Target="https://powerwerx.com/tera-tr500-handheld-commercial-radio" TargetMode="External"/><Relationship Id="rId6" Type="http://schemas.openxmlformats.org/officeDocument/2006/relationships/hyperlink" Target="https://powerwerx.com/promariner-06150-truepower-1500w-inverter" TargetMode="External"/><Relationship Id="rId11" Type="http://schemas.openxmlformats.org/officeDocument/2006/relationships/hyperlink" Target="https://www.theantennafarm.com/catalog/browning-br-6333-3591" TargetMode="External"/><Relationship Id="rId24" Type="http://schemas.openxmlformats.org/officeDocument/2006/relationships/hyperlink" Target="https://www.amazon.com/gp/product/B07ZYB6L45/ref=ox_sc_act_title_1?smid=A2JSBUBRVPP4SX&amp;psc=1" TargetMode="External"/><Relationship Id="rId5" Type="http://schemas.openxmlformats.org/officeDocument/2006/relationships/hyperlink" Target="https://powerwerx.com/ub12350-12v-35ah-battery-group-u1" TargetMode="External"/><Relationship Id="rId15" Type="http://schemas.openxmlformats.org/officeDocument/2006/relationships/hyperlink" Target="https://www.amazon.com/Black-Diamond-Storm-Headlamp-Octane/dp/B06WVK7LZS/ref=sr_1_7?dchild=1&amp;keywords=black+diamond+headlamp+storm+400+lumens&amp;qid=1585087348&amp;s=sporting-goods&amp;sr=1-7" TargetMode="External"/><Relationship Id="rId23" Type="http://schemas.openxmlformats.org/officeDocument/2006/relationships/hyperlink" Target="https://www.amazon.com/gp/product/B01BZ89902/ref=ox_sc_act_title_1?smid=A1GIEHP1J1DFDI&amp;psc=1" TargetMode="External"/><Relationship Id="rId10" Type="http://schemas.openxmlformats.org/officeDocument/2006/relationships/hyperlink" Target="https://powerwerx.com/dual-band-gain-antenna-reverse-sma" TargetMode="External"/><Relationship Id="rId19" Type="http://schemas.openxmlformats.org/officeDocument/2006/relationships/hyperlink" Target="https://powerwerx.com/bioenno-power-bpc-1504dc-4a-dc-plug" TargetMode="External"/><Relationship Id="rId4" Type="http://schemas.openxmlformats.org/officeDocument/2006/relationships/hyperlink" Target="https://powerwerx.com/guest-2711a-10a-battery-charger" TargetMode="External"/><Relationship Id="rId9" Type="http://schemas.openxmlformats.org/officeDocument/2006/relationships/hyperlink" Target="https://powerwerx.com/antenna-ultra-wide-dual-band" TargetMode="External"/><Relationship Id="rId14" Type="http://schemas.openxmlformats.org/officeDocument/2006/relationships/hyperlink" Target="https://www.amazon.com/Energizer-Batteries-Battery-Alkaline-E92DP2-24/dp/B079GS4YQS/ref=sr_1_6?crid=2WGBAJREW79YA&amp;keywords=aaa+batteries+100+pack+duracell&amp;qid=1585090039&amp;sprefix=AAA+batteries+100+pack%2Caps%2C230&amp;sr=8-6" TargetMode="External"/><Relationship Id="rId22" Type="http://schemas.openxmlformats.org/officeDocument/2006/relationships/hyperlink" Target="https://www.amazon.com/gp/product/B07SW4TDN1/ref=ox_sc_act_title_1?smid=AGBVI7BM9U9WW&amp;psc=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www.uline.com/BL_6953/Spray-Bottles?keywords=spray+bottles" TargetMode="External"/><Relationship Id="rId7" Type="http://schemas.openxmlformats.org/officeDocument/2006/relationships/hyperlink" Target="https://www.amazon.com/gp/product/B085BMPVV8/ref=ox_sc_act_title_1?smid=A159EGQ0LCF8GA&amp;psc=1" TargetMode="External"/><Relationship Id="rId2" Type="http://schemas.openxmlformats.org/officeDocument/2006/relationships/hyperlink" Target="https://www.uline.com/Product/Detail/S-19457/Cleaning-Supplies/Pure-Bright-Bleach-1-Gallon-Bottle" TargetMode="External"/><Relationship Id="rId1" Type="http://schemas.openxmlformats.org/officeDocument/2006/relationships/hyperlink" Target="https://www.uline.com/BL_1366/Sanitizing-Footbath-Mats" TargetMode="External"/><Relationship Id="rId6" Type="http://schemas.openxmlformats.org/officeDocument/2006/relationships/hyperlink" Target="https://www.uline.com/BL_544/Uline-Hand-Sanitizer" TargetMode="External"/><Relationship Id="rId5" Type="http://schemas.openxmlformats.org/officeDocument/2006/relationships/hyperlink" Target="https://www.amazon.com/gp/product/B01ALROJM6/ref=ox_sc_act_title_1?smid=A29OWEYSFJVSZC&amp;psc=1" TargetMode="External"/><Relationship Id="rId4" Type="http://schemas.openxmlformats.org/officeDocument/2006/relationships/hyperlink" Target="https://www.amazon.com/Tilex-Mold-Mildew-Remover-pack/dp/B00P6NYX54/ref=sr_1_1?keywords=bleach+spray&amp;qid=1584070169&amp;sr=8-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Logitech-M185-Swift-Wireless-Mouse/dp/B00O3TIZXS/ref=sr_1_1_sspa?crid=28UBVLZBS4PWK&amp;keywords=computer+mouse+wireless&amp;qid=1585096319&amp;sprefix=computer+mouse%2Caps%2C218&amp;sr=8-1-spons&amp;psc=1&amp;spLa=ZW5jcnlwdGVkUXVhbGlmaWVyPUExMkFMM0xOVjdTS" TargetMode="External"/><Relationship Id="rId13" Type="http://schemas.openxmlformats.org/officeDocument/2006/relationships/hyperlink" Target="https://www.amazon.com/gp/product/B0851C5KFX/ref=ox_sc_saved_title_8?smid=ADP177DAANA2Z&amp;psc=1" TargetMode="External"/><Relationship Id="rId3" Type="http://schemas.openxmlformats.org/officeDocument/2006/relationships/hyperlink" Target="https://www.newegg.com/netgear-gs308-100pas-8-x-rj45/p/N82E16833122610" TargetMode="External"/><Relationship Id="rId7" Type="http://schemas.openxmlformats.org/officeDocument/2006/relationships/hyperlink" Target="https://www.newegg.com/p/1TS-000E-0FXW7" TargetMode="External"/><Relationship Id="rId12" Type="http://schemas.openxmlformats.org/officeDocument/2006/relationships/hyperlink" Target="https://www.techsmith.com/store/snagit" TargetMode="External"/><Relationship Id="rId2" Type="http://schemas.openxmlformats.org/officeDocument/2006/relationships/hyperlink" Target="https://www.newegg.com/apc-bx1500m-5-x-nema-5-15r-5-x-nema-5-15r/p/N82E16842301561?Description=Uninteruptible%20Power%20Supply&amp;cm_re=Uninteruptible_Power_Supply-_-42-301-561-_-Product" TargetMode="External"/><Relationship Id="rId1" Type="http://schemas.openxmlformats.org/officeDocument/2006/relationships/hyperlink" Target="https://smile.amazon.com/Western-Digital-Elements-Portable-External/dp/B06W55K9N6/ref=sr_1_1_sspa?keywords=External+Hard+Drive&amp;qid=1583881567&amp;s=office-products&amp;sr=1-1-spons&amp;psc=1&amp;spLa=ZW5jcnlwdGVkUXVhbGlmaWVyPUEzNFI5UkM3U1pSTkpEJmVuY3J5cHRlZElkPUEwODc4NDE" TargetMode="External"/><Relationship Id="rId6" Type="http://schemas.openxmlformats.org/officeDocument/2006/relationships/hyperlink" Target="https://www.newegg.com/microsoft-office-365-home-5-devices-1-year-subscription-download/p/N82E16832416590?reviews=all" TargetMode="External"/><Relationship Id="rId11" Type="http://schemas.openxmlformats.org/officeDocument/2006/relationships/hyperlink" Target="https://www.newegg.com/p/1TS-000E-0FXW7" TargetMode="External"/><Relationship Id="rId5" Type="http://schemas.openxmlformats.org/officeDocument/2006/relationships/hyperlink" Target="https://smile.amazon.com/gp/product/B01AX8XHRQ/ref=ox_sc_act_title_1?smid=ATVPDKIKX0DER&amp;psc=1" TargetMode="External"/><Relationship Id="rId10" Type="http://schemas.openxmlformats.org/officeDocument/2006/relationships/hyperlink" Target="https://www.gotomeeting.com/meeting/pricing" TargetMode="External"/><Relationship Id="rId4" Type="http://schemas.openxmlformats.org/officeDocument/2006/relationships/hyperlink" Target="https://www.newegg.com/gray-startech-25-ft-others/p/N82E16812200814?Description=Ethernet%20cable&amp;cm_re=Ethernet_cable-_-12-200-814-_-Product" TargetMode="External"/><Relationship Id="rId9" Type="http://schemas.openxmlformats.org/officeDocument/2006/relationships/hyperlink" Target="https://trello.com/business-class" TargetMode="External"/><Relationship Id="rId1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Normal="100" workbookViewId="0">
      <pane ySplit="2" topLeftCell="A13" activePane="bottomLeft" state="frozen"/>
      <selection pane="bottomLeft" activeCell="F20" sqref="F20"/>
    </sheetView>
  </sheetViews>
  <sheetFormatPr defaultRowHeight="15" x14ac:dyDescent="0.25"/>
  <cols>
    <col min="1" max="1" width="4.5703125" style="1" customWidth="1"/>
    <col min="2" max="2" width="5.5703125" style="18" customWidth="1"/>
    <col min="3" max="3" width="20.42578125" style="18" customWidth="1"/>
    <col min="4" max="4" width="4.140625" style="18" customWidth="1"/>
    <col min="5" max="5" width="9.5703125" style="1" bestFit="1" customWidth="1"/>
    <col min="6" max="6" width="10.140625" style="1" bestFit="1" customWidth="1"/>
    <col min="7" max="7" width="6.140625" style="1" customWidth="1"/>
    <col min="8" max="8" width="9.5703125" style="18" bestFit="1" customWidth="1"/>
    <col min="9" max="9" width="16.140625" style="18" customWidth="1"/>
    <col min="10" max="10" width="8.42578125" style="1" customWidth="1"/>
    <col min="11" max="11" width="6.42578125" style="1" customWidth="1"/>
    <col min="12" max="12" width="13.140625" style="17" customWidth="1"/>
    <col min="13" max="13" width="7.7109375" style="1" customWidth="1"/>
    <col min="14" max="14" width="7.28515625" style="18" customWidth="1"/>
    <col min="15" max="26" width="6.7109375" style="18" customWidth="1"/>
    <col min="27" max="16384" width="9.140625" style="18"/>
  </cols>
  <sheetData>
    <row r="1" spans="1:26" x14ac:dyDescent="0.25">
      <c r="A1" s="303" t="s">
        <v>76</v>
      </c>
      <c r="B1" s="301" t="s">
        <v>278</v>
      </c>
      <c r="C1" s="43"/>
      <c r="D1" s="43"/>
      <c r="E1" s="44"/>
      <c r="F1" s="44"/>
      <c r="G1" s="44"/>
      <c r="H1" s="43"/>
      <c r="J1" s="304" t="s">
        <v>77</v>
      </c>
      <c r="K1" s="304" t="s">
        <v>78</v>
      </c>
      <c r="L1" s="45"/>
      <c r="M1" s="305" t="s">
        <v>79</v>
      </c>
      <c r="N1" s="307" t="s">
        <v>110</v>
      </c>
      <c r="O1" s="307" t="s">
        <v>113</v>
      </c>
      <c r="P1" s="307" t="s">
        <v>111</v>
      </c>
      <c r="Q1" s="307" t="s">
        <v>110</v>
      </c>
      <c r="R1" s="307" t="s">
        <v>113</v>
      </c>
      <c r="S1" s="307" t="s">
        <v>111</v>
      </c>
      <c r="T1" s="307" t="s">
        <v>110</v>
      </c>
      <c r="U1" s="307" t="s">
        <v>113</v>
      </c>
      <c r="V1" s="307" t="s">
        <v>111</v>
      </c>
      <c r="W1" s="307" t="s">
        <v>110</v>
      </c>
      <c r="X1" s="307" t="s">
        <v>113</v>
      </c>
      <c r="Y1" s="307" t="s">
        <v>111</v>
      </c>
      <c r="Z1" s="306" t="s">
        <v>112</v>
      </c>
    </row>
    <row r="2" spans="1:26" ht="33" customHeight="1" x14ac:dyDescent="0.25">
      <c r="A2" s="303"/>
      <c r="B2" s="302"/>
      <c r="C2" s="46" t="s">
        <v>0</v>
      </c>
      <c r="D2" s="46" t="s">
        <v>1</v>
      </c>
      <c r="E2" s="47" t="s">
        <v>4</v>
      </c>
      <c r="F2" s="47" t="s">
        <v>5</v>
      </c>
      <c r="G2" s="47" t="s">
        <v>6</v>
      </c>
      <c r="H2" s="45" t="s">
        <v>61</v>
      </c>
      <c r="I2" s="115" t="s">
        <v>82</v>
      </c>
      <c r="J2" s="304"/>
      <c r="K2" s="304"/>
      <c r="L2" s="17" t="s">
        <v>805</v>
      </c>
      <c r="M2" s="305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6"/>
    </row>
    <row r="3" spans="1:26" ht="30" x14ac:dyDescent="0.25">
      <c r="A3" s="49">
        <v>1</v>
      </c>
      <c r="B3" s="54" t="s">
        <v>291</v>
      </c>
      <c r="C3" s="48" t="s">
        <v>90</v>
      </c>
      <c r="D3" s="44">
        <v>10</v>
      </c>
      <c r="E3" s="44">
        <v>15.21</v>
      </c>
      <c r="F3" s="52">
        <f>+E3*D3</f>
        <v>152.10000000000002</v>
      </c>
      <c r="G3" s="55" t="s">
        <v>18</v>
      </c>
      <c r="H3" s="60" t="s">
        <v>80</v>
      </c>
      <c r="I3" s="103" t="s">
        <v>359</v>
      </c>
      <c r="J3" s="59">
        <v>43920</v>
      </c>
      <c r="K3" s="49" t="s">
        <v>912</v>
      </c>
      <c r="L3" s="260" t="s">
        <v>85</v>
      </c>
      <c r="M3" s="107">
        <v>0</v>
      </c>
      <c r="N3" s="90">
        <v>43923</v>
      </c>
      <c r="O3" s="85" t="s">
        <v>114</v>
      </c>
      <c r="P3" s="85">
        <v>10</v>
      </c>
      <c r="Q3" s="86"/>
      <c r="R3" s="86"/>
      <c r="S3" s="86"/>
      <c r="T3" s="87"/>
      <c r="U3" s="87"/>
      <c r="V3" s="87"/>
      <c r="W3" s="88"/>
      <c r="X3" s="88"/>
      <c r="Y3" s="88"/>
      <c r="Z3" s="89">
        <f>+P3+S3+V3+Y3</f>
        <v>10</v>
      </c>
    </row>
    <row r="4" spans="1:26" ht="30" x14ac:dyDescent="0.25">
      <c r="A4" s="49">
        <v>1</v>
      </c>
      <c r="B4" s="54" t="s">
        <v>291</v>
      </c>
      <c r="C4" s="48" t="s">
        <v>888</v>
      </c>
      <c r="D4" s="44">
        <v>10</v>
      </c>
      <c r="E4" s="52">
        <v>13.5</v>
      </c>
      <c r="F4" s="52">
        <f>+E4*D4</f>
        <v>135</v>
      </c>
      <c r="G4" s="53" t="s">
        <v>18</v>
      </c>
      <c r="H4" s="60" t="s">
        <v>80</v>
      </c>
      <c r="I4" s="49" t="s">
        <v>356</v>
      </c>
      <c r="J4" s="59">
        <v>43920</v>
      </c>
      <c r="K4" s="49" t="s">
        <v>912</v>
      </c>
      <c r="L4" s="260" t="s">
        <v>85</v>
      </c>
      <c r="M4" s="107">
        <v>0</v>
      </c>
      <c r="N4" s="90">
        <v>43942</v>
      </c>
      <c r="O4" s="85" t="s">
        <v>114</v>
      </c>
      <c r="P4" s="85">
        <v>10</v>
      </c>
      <c r="Q4" s="86"/>
      <c r="R4" s="86"/>
      <c r="S4" s="86"/>
      <c r="T4" s="87"/>
      <c r="U4" s="87"/>
      <c r="V4" s="87"/>
      <c r="W4" s="88"/>
      <c r="X4" s="88"/>
      <c r="Y4" s="88"/>
      <c r="Z4" s="89">
        <f>+P4+S4+V4+Y4</f>
        <v>10</v>
      </c>
    </row>
    <row r="5" spans="1:26" ht="30" x14ac:dyDescent="0.25">
      <c r="A5" s="49">
        <v>1</v>
      </c>
      <c r="B5" s="54" t="s">
        <v>291</v>
      </c>
      <c r="C5" s="48" t="s">
        <v>87</v>
      </c>
      <c r="D5" s="49">
        <v>2</v>
      </c>
      <c r="E5" s="52">
        <v>14.98</v>
      </c>
      <c r="F5" s="52">
        <f>+E5*D5</f>
        <v>29.96</v>
      </c>
      <c r="G5" s="53" t="s">
        <v>86</v>
      </c>
      <c r="H5" s="60" t="s">
        <v>80</v>
      </c>
      <c r="I5" s="103" t="s">
        <v>359</v>
      </c>
      <c r="J5" s="59">
        <v>43920</v>
      </c>
      <c r="K5" s="49" t="s">
        <v>912</v>
      </c>
      <c r="L5" s="260" t="s">
        <v>85</v>
      </c>
      <c r="M5" s="107">
        <v>0</v>
      </c>
      <c r="N5" s="90">
        <v>43923</v>
      </c>
      <c r="O5" s="85" t="s">
        <v>114</v>
      </c>
      <c r="P5" s="85">
        <v>2</v>
      </c>
      <c r="Q5" s="86"/>
      <c r="R5" s="86"/>
      <c r="S5" s="86"/>
      <c r="T5" s="87"/>
      <c r="U5" s="87"/>
      <c r="V5" s="87"/>
      <c r="W5" s="88"/>
      <c r="X5" s="88"/>
      <c r="Y5" s="88"/>
      <c r="Z5" s="89">
        <f>+P5+S5+V5+Y5</f>
        <v>2</v>
      </c>
    </row>
    <row r="6" spans="1:26" ht="45" x14ac:dyDescent="0.25">
      <c r="A6" s="49">
        <v>1</v>
      </c>
      <c r="B6" s="54" t="s">
        <v>291</v>
      </c>
      <c r="C6" s="48" t="s">
        <v>81</v>
      </c>
      <c r="D6" s="49">
        <v>1</v>
      </c>
      <c r="E6" s="52">
        <v>1071.0999999999999</v>
      </c>
      <c r="F6" s="52">
        <v>1071.0999999999999</v>
      </c>
      <c r="G6" s="53"/>
      <c r="H6" s="60" t="s">
        <v>80</v>
      </c>
      <c r="I6" s="259">
        <v>2577609</v>
      </c>
      <c r="J6" s="231">
        <v>43918</v>
      </c>
      <c r="K6" s="49" t="s">
        <v>892</v>
      </c>
      <c r="L6" s="260" t="s">
        <v>1022</v>
      </c>
      <c r="M6" s="84">
        <v>0</v>
      </c>
      <c r="N6" s="90">
        <v>43918</v>
      </c>
      <c r="O6" s="85" t="s">
        <v>114</v>
      </c>
      <c r="P6" s="85">
        <v>1</v>
      </c>
      <c r="Q6" s="86"/>
      <c r="R6" s="86"/>
      <c r="S6" s="86"/>
      <c r="T6" s="87"/>
      <c r="U6" s="87"/>
      <c r="V6" s="87"/>
      <c r="W6" s="88"/>
      <c r="X6" s="88"/>
      <c r="Y6" s="88"/>
      <c r="Z6" s="89">
        <f>+P6+S6+V6+Y6</f>
        <v>1</v>
      </c>
    </row>
    <row r="7" spans="1:26" x14ac:dyDescent="0.25">
      <c r="A7" s="49"/>
      <c r="B7" s="174" t="s">
        <v>279</v>
      </c>
      <c r="C7" s="175" t="s">
        <v>958</v>
      </c>
      <c r="D7" s="173">
        <v>1</v>
      </c>
      <c r="E7" s="176">
        <v>49.99</v>
      </c>
      <c r="F7" s="176">
        <f>+E7*D7</f>
        <v>49.99</v>
      </c>
      <c r="G7" s="177"/>
      <c r="H7" s="187" t="s">
        <v>1107</v>
      </c>
      <c r="I7" s="173">
        <v>548779</v>
      </c>
      <c r="J7" s="178">
        <v>43917</v>
      </c>
      <c r="K7" s="173" t="s">
        <v>114</v>
      </c>
      <c r="L7" s="275" t="s">
        <v>932</v>
      </c>
      <c r="M7" s="179">
        <v>0</v>
      </c>
      <c r="N7" s="180">
        <v>43917</v>
      </c>
      <c r="O7" s="181" t="s">
        <v>114</v>
      </c>
      <c r="P7" s="181">
        <v>1</v>
      </c>
      <c r="Q7" s="86"/>
      <c r="R7" s="86"/>
      <c r="S7" s="86"/>
      <c r="T7" s="87"/>
      <c r="U7" s="87"/>
      <c r="V7" s="87"/>
      <c r="W7" s="88"/>
      <c r="X7" s="88"/>
      <c r="Y7" s="88"/>
      <c r="Z7" s="89"/>
    </row>
    <row r="8" spans="1:26" ht="60" x14ac:dyDescent="0.25">
      <c r="A8" s="49"/>
      <c r="B8" s="174" t="s">
        <v>280</v>
      </c>
      <c r="C8" s="175" t="s">
        <v>960</v>
      </c>
      <c r="D8" s="173">
        <v>1</v>
      </c>
      <c r="E8" s="176">
        <v>108.41</v>
      </c>
      <c r="F8" s="176">
        <f>+E8*D8</f>
        <v>108.41</v>
      </c>
      <c r="G8" s="177"/>
      <c r="H8" s="187" t="s">
        <v>962</v>
      </c>
      <c r="I8" s="173" t="s">
        <v>1094</v>
      </c>
      <c r="J8" s="178">
        <v>43901</v>
      </c>
      <c r="K8" s="173" t="s">
        <v>912</v>
      </c>
      <c r="L8" s="275" t="s">
        <v>961</v>
      </c>
      <c r="M8" s="179">
        <v>0</v>
      </c>
      <c r="N8" s="180">
        <v>43901</v>
      </c>
      <c r="O8" s="181" t="s">
        <v>912</v>
      </c>
      <c r="P8" s="181">
        <v>1</v>
      </c>
      <c r="Q8" s="86"/>
      <c r="R8" s="86"/>
      <c r="S8" s="86"/>
      <c r="T8" s="87"/>
      <c r="U8" s="87"/>
      <c r="V8" s="87"/>
      <c r="W8" s="88"/>
      <c r="X8" s="88"/>
      <c r="Y8" s="88"/>
      <c r="Z8" s="89"/>
    </row>
    <row r="9" spans="1:26" ht="45" x14ac:dyDescent="0.25">
      <c r="A9" s="49"/>
      <c r="B9" s="174" t="s">
        <v>280</v>
      </c>
      <c r="C9" s="175" t="s">
        <v>1092</v>
      </c>
      <c r="D9" s="173">
        <v>1</v>
      </c>
      <c r="E9" s="176">
        <v>0</v>
      </c>
      <c r="F9" s="176">
        <f>+E9*D9</f>
        <v>0</v>
      </c>
      <c r="G9" s="177"/>
      <c r="H9" s="187" t="s">
        <v>1096</v>
      </c>
      <c r="I9" s="173">
        <v>1754156</v>
      </c>
      <c r="J9" s="178">
        <v>43901</v>
      </c>
      <c r="K9" s="173" t="s">
        <v>75</v>
      </c>
      <c r="L9" s="275" t="s">
        <v>1093</v>
      </c>
      <c r="M9" s="179">
        <v>0</v>
      </c>
      <c r="N9" s="180">
        <v>43901</v>
      </c>
      <c r="O9" s="181" t="s">
        <v>75</v>
      </c>
      <c r="P9" s="181">
        <v>1</v>
      </c>
      <c r="Q9" s="86"/>
      <c r="R9" s="86"/>
      <c r="S9" s="86"/>
      <c r="T9" s="87"/>
      <c r="U9" s="87"/>
      <c r="V9" s="87"/>
      <c r="W9" s="88"/>
      <c r="X9" s="88"/>
      <c r="Y9" s="88"/>
      <c r="Z9" s="89"/>
    </row>
    <row r="10" spans="1:26" s="186" customFormat="1" x14ac:dyDescent="0.25">
      <c r="A10" s="173"/>
      <c r="B10" s="174" t="s">
        <v>280</v>
      </c>
      <c r="C10" s="175" t="s">
        <v>956</v>
      </c>
      <c r="D10" s="173">
        <v>2</v>
      </c>
      <c r="E10" s="176">
        <v>19.989999999999998</v>
      </c>
      <c r="F10" s="176">
        <f>+E10*D10</f>
        <v>39.979999999999997</v>
      </c>
      <c r="G10" s="177"/>
      <c r="H10" s="60"/>
      <c r="I10" s="173">
        <v>548102</v>
      </c>
      <c r="J10" s="178">
        <v>43900</v>
      </c>
      <c r="K10" s="173" t="s">
        <v>114</v>
      </c>
      <c r="L10" s="275" t="s">
        <v>932</v>
      </c>
      <c r="M10" s="179">
        <v>0</v>
      </c>
      <c r="N10" s="180">
        <v>43900</v>
      </c>
      <c r="O10" s="181" t="s">
        <v>114</v>
      </c>
      <c r="P10" s="181">
        <v>2</v>
      </c>
      <c r="Q10" s="182"/>
      <c r="R10" s="182"/>
      <c r="S10" s="182"/>
      <c r="T10" s="183"/>
      <c r="U10" s="183"/>
      <c r="V10" s="183"/>
      <c r="W10" s="184"/>
      <c r="X10" s="184"/>
      <c r="Y10" s="184"/>
      <c r="Z10" s="185">
        <f>+P10+S10+V10+Y10</f>
        <v>2</v>
      </c>
    </row>
    <row r="11" spans="1:26" ht="30" x14ac:dyDescent="0.25">
      <c r="A11" s="49">
        <v>0</v>
      </c>
      <c r="B11" s="56" t="s">
        <v>280</v>
      </c>
      <c r="C11" s="48" t="s">
        <v>8</v>
      </c>
      <c r="D11" s="57">
        <v>4</v>
      </c>
      <c r="E11" s="58">
        <v>139.9</v>
      </c>
      <c r="F11" s="58">
        <f>(D11*E11)</f>
        <v>559.6</v>
      </c>
      <c r="G11" s="53" t="s">
        <v>18</v>
      </c>
      <c r="H11" s="51"/>
      <c r="I11" s="10" t="s">
        <v>302</v>
      </c>
      <c r="J11" s="59">
        <v>43916</v>
      </c>
      <c r="K11" s="59" t="s">
        <v>75</v>
      </c>
      <c r="L11" s="260" t="s">
        <v>1108</v>
      </c>
      <c r="M11" s="84">
        <v>0</v>
      </c>
      <c r="N11" s="90">
        <v>43921</v>
      </c>
      <c r="O11" s="85" t="s">
        <v>114</v>
      </c>
      <c r="P11" s="85">
        <v>4</v>
      </c>
      <c r="Q11" s="86"/>
      <c r="R11" s="86"/>
      <c r="S11" s="86"/>
      <c r="T11" s="87"/>
      <c r="U11" s="87"/>
      <c r="V11" s="87"/>
      <c r="W11" s="88"/>
      <c r="X11" s="88"/>
      <c r="Y11" s="88"/>
      <c r="Z11" s="89">
        <f>+P11+S11+V11+Y11</f>
        <v>4</v>
      </c>
    </row>
    <row r="12" spans="1:26" ht="45" x14ac:dyDescent="0.25">
      <c r="B12" s="18" t="s">
        <v>935</v>
      </c>
      <c r="C12" s="18" t="s">
        <v>1021</v>
      </c>
      <c r="D12" s="18">
        <v>5</v>
      </c>
      <c r="E12" s="1">
        <v>2.59</v>
      </c>
      <c r="F12" s="58">
        <v>0</v>
      </c>
      <c r="H12" s="18" t="s">
        <v>1161</v>
      </c>
      <c r="I12" s="18">
        <v>45485</v>
      </c>
      <c r="J12" s="144">
        <v>43916</v>
      </c>
      <c r="K12" s="1" t="s">
        <v>892</v>
      </c>
      <c r="L12" s="17" t="s">
        <v>1022</v>
      </c>
      <c r="M12" s="1">
        <v>0</v>
      </c>
      <c r="N12" s="90">
        <v>43916</v>
      </c>
      <c r="O12" s="120" t="s">
        <v>934</v>
      </c>
      <c r="P12" s="85">
        <v>5</v>
      </c>
    </row>
    <row r="13" spans="1:26" ht="30" x14ac:dyDescent="0.25">
      <c r="A13" s="31"/>
      <c r="B13" s="31" t="s">
        <v>279</v>
      </c>
      <c r="C13" s="192" t="s">
        <v>921</v>
      </c>
      <c r="D13" s="31">
        <v>2</v>
      </c>
      <c r="E13" s="70">
        <v>35</v>
      </c>
      <c r="F13" s="58">
        <f>(D13*E13)</f>
        <v>70</v>
      </c>
      <c r="G13" s="31"/>
      <c r="H13" s="68" t="s">
        <v>1109</v>
      </c>
      <c r="I13" s="190"/>
      <c r="J13" s="141" t="s">
        <v>973</v>
      </c>
      <c r="K13" s="68" t="s">
        <v>864</v>
      </c>
      <c r="L13" s="17" t="s">
        <v>1146</v>
      </c>
      <c r="M13" s="1">
        <v>0</v>
      </c>
      <c r="N13" s="90" t="s">
        <v>792</v>
      </c>
      <c r="O13" s="120" t="s">
        <v>934</v>
      </c>
      <c r="P13" s="85">
        <v>2</v>
      </c>
    </row>
    <row r="14" spans="1:26" x14ac:dyDescent="0.25">
      <c r="A14" s="31"/>
      <c r="B14" s="31" t="s">
        <v>917</v>
      </c>
      <c r="C14" s="216" t="s">
        <v>918</v>
      </c>
      <c r="D14" s="31">
        <v>15</v>
      </c>
      <c r="E14" s="70">
        <v>9.99</v>
      </c>
      <c r="F14" s="58">
        <f t="shared" ref="F14:F17" si="0">(D14*E14)</f>
        <v>149.85</v>
      </c>
      <c r="G14" s="31"/>
      <c r="H14" s="68" t="s">
        <v>1110</v>
      </c>
      <c r="I14" s="190"/>
      <c r="J14" s="141">
        <v>43939</v>
      </c>
      <c r="K14" s="68" t="s">
        <v>1058</v>
      </c>
      <c r="L14" s="276" t="s">
        <v>1059</v>
      </c>
      <c r="M14" s="1">
        <v>0</v>
      </c>
      <c r="N14" s="90">
        <v>43939</v>
      </c>
      <c r="O14" s="120" t="s">
        <v>1058</v>
      </c>
      <c r="P14" s="85">
        <v>15</v>
      </c>
    </row>
    <row r="15" spans="1:26" x14ac:dyDescent="0.25">
      <c r="A15" s="31"/>
      <c r="B15" s="31" t="s">
        <v>785</v>
      </c>
      <c r="C15" s="216" t="s">
        <v>918</v>
      </c>
      <c r="D15" s="31">
        <v>10</v>
      </c>
      <c r="E15" s="70">
        <v>9.99</v>
      </c>
      <c r="F15" s="58">
        <f t="shared" si="0"/>
        <v>99.9</v>
      </c>
      <c r="G15" s="31"/>
      <c r="H15" s="68" t="s">
        <v>262</v>
      </c>
      <c r="I15" s="190"/>
      <c r="J15" s="141">
        <v>43953</v>
      </c>
      <c r="K15" s="68" t="s">
        <v>893</v>
      </c>
      <c r="L15" s="276" t="s">
        <v>1059</v>
      </c>
      <c r="M15" s="1">
        <v>0</v>
      </c>
      <c r="N15" s="90">
        <v>43953</v>
      </c>
      <c r="O15" s="120" t="s">
        <v>893</v>
      </c>
      <c r="P15" s="85">
        <v>10</v>
      </c>
    </row>
    <row r="16" spans="1:26" x14ac:dyDescent="0.25">
      <c r="A16" s="31"/>
      <c r="B16" s="31" t="s">
        <v>1067</v>
      </c>
      <c r="C16" s="216" t="s">
        <v>1066</v>
      </c>
      <c r="D16" s="31">
        <v>1</v>
      </c>
      <c r="E16" s="70">
        <v>39.99</v>
      </c>
      <c r="F16" s="193">
        <f t="shared" si="0"/>
        <v>39.99</v>
      </c>
      <c r="G16" s="31"/>
      <c r="H16" s="68" t="s">
        <v>1107</v>
      </c>
      <c r="I16" s="190" t="s">
        <v>1070</v>
      </c>
      <c r="J16" s="141">
        <v>43956</v>
      </c>
      <c r="K16" s="68" t="s">
        <v>114</v>
      </c>
      <c r="L16" s="283" t="s">
        <v>932</v>
      </c>
      <c r="M16" s="1">
        <v>0</v>
      </c>
      <c r="N16" s="90">
        <v>43956</v>
      </c>
      <c r="O16" s="120" t="s">
        <v>114</v>
      </c>
      <c r="P16" s="85">
        <v>1</v>
      </c>
    </row>
    <row r="17" spans="2:16" ht="30" x14ac:dyDescent="0.25">
      <c r="B17" s="18" t="s">
        <v>1067</v>
      </c>
      <c r="C17" s="21" t="s">
        <v>1064</v>
      </c>
      <c r="D17" s="18">
        <v>1</v>
      </c>
      <c r="E17" s="30">
        <v>9.59</v>
      </c>
      <c r="F17" s="30">
        <f t="shared" si="0"/>
        <v>9.59</v>
      </c>
      <c r="J17" s="144">
        <v>43956</v>
      </c>
      <c r="K17" s="1" t="s">
        <v>114</v>
      </c>
      <c r="L17" s="283" t="s">
        <v>961</v>
      </c>
      <c r="M17" s="1">
        <v>0</v>
      </c>
      <c r="N17" s="90">
        <v>43956</v>
      </c>
      <c r="O17" s="120" t="s">
        <v>114</v>
      </c>
      <c r="P17" s="85">
        <v>1</v>
      </c>
    </row>
    <row r="18" spans="2:16" ht="30" x14ac:dyDescent="0.25">
      <c r="B18" s="7" t="s">
        <v>292</v>
      </c>
      <c r="C18" s="10" t="s">
        <v>52</v>
      </c>
      <c r="D18" s="11">
        <v>1</v>
      </c>
      <c r="E18" s="14">
        <v>45.99</v>
      </c>
      <c r="F18" s="14">
        <f>+D18*E18</f>
        <v>45.99</v>
      </c>
      <c r="G18" s="15" t="s">
        <v>18</v>
      </c>
      <c r="H18" s="10"/>
      <c r="I18" s="10" t="s">
        <v>352</v>
      </c>
      <c r="J18" s="262">
        <v>43916</v>
      </c>
      <c r="K18" s="11" t="s">
        <v>912</v>
      </c>
      <c r="L18" s="261" t="s">
        <v>85</v>
      </c>
      <c r="M18" s="12">
        <v>0</v>
      </c>
      <c r="N18" s="90">
        <v>43920</v>
      </c>
      <c r="O18" s="120" t="s">
        <v>114</v>
      </c>
      <c r="P18" s="85">
        <v>1</v>
      </c>
    </row>
    <row r="19" spans="2:16" ht="30" x14ac:dyDescent="0.25">
      <c r="B19" s="18" t="s">
        <v>1067</v>
      </c>
      <c r="C19" s="21" t="s">
        <v>1163</v>
      </c>
      <c r="D19" s="18">
        <v>1</v>
      </c>
      <c r="E19" s="30">
        <v>260</v>
      </c>
      <c r="F19" s="30">
        <f>+D19*E19</f>
        <v>260</v>
      </c>
      <c r="H19" s="18" t="s">
        <v>1164</v>
      </c>
      <c r="J19" s="144">
        <v>43955</v>
      </c>
      <c r="K19" s="1" t="s">
        <v>912</v>
      </c>
      <c r="L19" s="276" t="s">
        <v>1165</v>
      </c>
      <c r="N19" s="90">
        <v>43955</v>
      </c>
      <c r="O19" s="120" t="s">
        <v>864</v>
      </c>
      <c r="P19" s="85">
        <v>1</v>
      </c>
    </row>
    <row r="20" spans="2:16" ht="30" x14ac:dyDescent="0.25">
      <c r="B20" s="18" t="s">
        <v>1078</v>
      </c>
      <c r="C20" s="21" t="s">
        <v>918</v>
      </c>
      <c r="D20" s="18">
        <v>20</v>
      </c>
      <c r="E20" s="30">
        <v>9.99</v>
      </c>
      <c r="F20" s="30">
        <f>+D20*E20</f>
        <v>199.8</v>
      </c>
      <c r="H20" s="18" t="s">
        <v>1181</v>
      </c>
      <c r="J20" s="144">
        <v>43970</v>
      </c>
      <c r="K20" s="1" t="s">
        <v>912</v>
      </c>
      <c r="L20" s="283" t="s">
        <v>1059</v>
      </c>
      <c r="N20" s="141">
        <v>43970</v>
      </c>
      <c r="O20" s="300" t="s">
        <v>893</v>
      </c>
      <c r="P20" s="18">
        <v>20</v>
      </c>
    </row>
    <row r="21" spans="2:16" x14ac:dyDescent="0.25">
      <c r="C21" s="21" t="s">
        <v>1184</v>
      </c>
      <c r="D21" s="18">
        <v>2</v>
      </c>
      <c r="E21" s="30">
        <v>6000</v>
      </c>
      <c r="F21" s="30">
        <f>+D21*E21</f>
        <v>12000</v>
      </c>
      <c r="H21" s="18" t="s">
        <v>1185</v>
      </c>
      <c r="J21" s="144"/>
      <c r="L21" s="291"/>
      <c r="N21" s="141"/>
    </row>
    <row r="22" spans="2:16" x14ac:dyDescent="0.25">
      <c r="C22" s="21"/>
      <c r="E22" s="30"/>
      <c r="F22" s="30"/>
      <c r="J22" s="144"/>
      <c r="N22" s="141"/>
    </row>
    <row r="23" spans="2:16" x14ac:dyDescent="0.25">
      <c r="E23" s="30"/>
      <c r="F23" s="221">
        <f>SUM(F3:F21)</f>
        <v>15021.26</v>
      </c>
    </row>
    <row r="24" spans="2:16" x14ac:dyDescent="0.25">
      <c r="E24" s="30"/>
      <c r="F24" s="30"/>
    </row>
    <row r="25" spans="2:16" x14ac:dyDescent="0.25">
      <c r="E25" s="30"/>
      <c r="F25" s="30"/>
    </row>
    <row r="26" spans="2:16" x14ac:dyDescent="0.25">
      <c r="E26" s="30"/>
      <c r="F26" s="30"/>
    </row>
    <row r="27" spans="2:16" x14ac:dyDescent="0.25">
      <c r="E27" s="30"/>
      <c r="F27" s="30"/>
    </row>
  </sheetData>
  <sortState ref="A3:M28">
    <sortCondition descending="1" ref="M3:M28"/>
  </sortState>
  <mergeCells count="18">
    <mergeCell ref="Z1:Z2"/>
    <mergeCell ref="N1:N2"/>
    <mergeCell ref="P1:P2"/>
    <mergeCell ref="Q1:Q2"/>
    <mergeCell ref="S1:S2"/>
    <mergeCell ref="T1:T2"/>
    <mergeCell ref="O1:O2"/>
    <mergeCell ref="R1:R2"/>
    <mergeCell ref="U1:U2"/>
    <mergeCell ref="X1:X2"/>
    <mergeCell ref="V1:V2"/>
    <mergeCell ref="W1:W2"/>
    <mergeCell ref="Y1:Y2"/>
    <mergeCell ref="B1:B2"/>
    <mergeCell ref="A1:A2"/>
    <mergeCell ref="J1:J2"/>
    <mergeCell ref="K1:K2"/>
    <mergeCell ref="M1:M2"/>
  </mergeCells>
  <hyperlinks>
    <hyperlink ref="G11" r:id="rId1"/>
    <hyperlink ref="G5" r:id="rId2" display="https://www.amazon.com/gp/product/B01N2140V6/ref=ox_sc_act_title_1?smid=ATVPDKIKX0DER&amp;psc=1"/>
    <hyperlink ref="G4" r:id="rId3"/>
    <hyperlink ref="G3" r:id="rId4"/>
    <hyperlink ref="G18" r:id="rId5"/>
  </hyperlinks>
  <pageMargins left="0.25" right="0.25" top="0.25" bottom="0.25" header="0" footer="0"/>
  <pageSetup orientation="landscape" horizontalDpi="1200" verticalDpi="1200" r:id="rId6"/>
  <headerFooter>
    <oddFooter>&amp;CTab: &amp;A     &amp;F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zoomScaleNormal="100" workbookViewId="0">
      <pane ySplit="2" topLeftCell="A36" activePane="bottomLeft" state="frozen"/>
      <selection pane="bottomLeft" activeCell="F39" sqref="F39"/>
    </sheetView>
  </sheetViews>
  <sheetFormatPr defaultRowHeight="15" x14ac:dyDescent="0.25"/>
  <cols>
    <col min="1" max="1" width="4" style="18" customWidth="1"/>
    <col min="2" max="2" width="5.28515625" style="20" customWidth="1"/>
    <col min="3" max="3" width="17.5703125" style="18" bestFit="1" customWidth="1"/>
    <col min="4" max="4" width="4.140625" style="1" bestFit="1" customWidth="1"/>
    <col min="5" max="5" width="7.28515625" style="18" bestFit="1" customWidth="1"/>
    <col min="6" max="6" width="9.140625" style="18" bestFit="1" customWidth="1"/>
    <col min="7" max="7" width="5" style="1" bestFit="1" customWidth="1"/>
    <col min="8" max="8" width="14.140625" style="18" customWidth="1"/>
    <col min="9" max="9" width="14.28515625" style="18" customWidth="1"/>
    <col min="10" max="10" width="8.7109375" style="1" bestFit="1" customWidth="1"/>
    <col min="11" max="11" width="7.5703125" style="1" customWidth="1"/>
    <col min="12" max="12" width="11.140625" style="1" customWidth="1"/>
    <col min="13" max="13" width="6.7109375" style="1" customWidth="1"/>
    <col min="14" max="14" width="8.140625" style="20" customWidth="1"/>
    <col min="15" max="15" width="6" style="122" customWidth="1"/>
    <col min="16" max="16" width="5.85546875" style="20" customWidth="1"/>
    <col min="17" max="16384" width="9.140625" style="20"/>
  </cols>
  <sheetData>
    <row r="1" spans="1:26" s="18" customFormat="1" ht="15" customHeight="1" x14ac:dyDescent="0.25">
      <c r="B1" s="301" t="s">
        <v>95</v>
      </c>
      <c r="H1" s="309" t="s">
        <v>61</v>
      </c>
      <c r="I1" s="94"/>
      <c r="J1" s="2" t="s">
        <v>64</v>
      </c>
      <c r="K1" s="2" t="s">
        <v>19</v>
      </c>
      <c r="L1" s="2" t="s">
        <v>65</v>
      </c>
      <c r="M1" s="308" t="s">
        <v>79</v>
      </c>
      <c r="N1" s="307" t="s">
        <v>110</v>
      </c>
      <c r="O1" s="311" t="s">
        <v>113</v>
      </c>
      <c r="P1" s="307" t="s">
        <v>111</v>
      </c>
      <c r="Q1" s="307" t="s">
        <v>110</v>
      </c>
      <c r="R1" s="307" t="s">
        <v>113</v>
      </c>
      <c r="S1" s="307" t="s">
        <v>111</v>
      </c>
      <c r="T1" s="307" t="s">
        <v>110</v>
      </c>
      <c r="U1" s="307" t="s">
        <v>113</v>
      </c>
      <c r="V1" s="307" t="s">
        <v>111</v>
      </c>
      <c r="W1" s="307" t="s">
        <v>110</v>
      </c>
      <c r="X1" s="307" t="s">
        <v>113</v>
      </c>
      <c r="Y1" s="307" t="s">
        <v>111</v>
      </c>
      <c r="Z1" s="306" t="s">
        <v>112</v>
      </c>
    </row>
    <row r="2" spans="1:26" s="18" customFormat="1" ht="37.5" customHeight="1" x14ac:dyDescent="0.25">
      <c r="A2" s="19" t="s">
        <v>62</v>
      </c>
      <c r="B2" s="302"/>
      <c r="C2" s="61" t="s">
        <v>0</v>
      </c>
      <c r="D2" s="61" t="s">
        <v>1</v>
      </c>
      <c r="E2" s="61" t="s">
        <v>4</v>
      </c>
      <c r="F2" s="61" t="s">
        <v>5</v>
      </c>
      <c r="G2" s="61" t="s">
        <v>6</v>
      </c>
      <c r="H2" s="310"/>
      <c r="I2" s="95" t="s">
        <v>277</v>
      </c>
      <c r="J2" s="61" t="s">
        <v>63</v>
      </c>
      <c r="K2" s="61" t="s">
        <v>63</v>
      </c>
      <c r="L2" s="61" t="s">
        <v>66</v>
      </c>
      <c r="M2" s="308"/>
      <c r="N2" s="307"/>
      <c r="O2" s="311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6"/>
    </row>
    <row r="3" spans="1:26" ht="30" x14ac:dyDescent="0.25">
      <c r="A3" s="10"/>
      <c r="B3" s="8" t="s">
        <v>280</v>
      </c>
      <c r="C3" s="10" t="s">
        <v>12</v>
      </c>
      <c r="D3" s="11">
        <v>2</v>
      </c>
      <c r="E3" s="14">
        <v>12.97</v>
      </c>
      <c r="F3" s="14">
        <f t="shared" ref="F3:F17" si="0">+D3*E3</f>
        <v>25.94</v>
      </c>
      <c r="G3" s="15" t="s">
        <v>18</v>
      </c>
      <c r="H3" s="10" t="s">
        <v>796</v>
      </c>
      <c r="I3" s="10" t="s">
        <v>302</v>
      </c>
      <c r="J3" s="262">
        <v>43916</v>
      </c>
      <c r="K3" s="11" t="s">
        <v>864</v>
      </c>
      <c r="L3" s="261" t="s">
        <v>85</v>
      </c>
      <c r="M3" s="12">
        <v>0</v>
      </c>
      <c r="N3" s="90">
        <v>43922</v>
      </c>
      <c r="O3" s="120" t="s">
        <v>114</v>
      </c>
      <c r="P3" s="85">
        <v>2</v>
      </c>
      <c r="Q3" s="86"/>
      <c r="R3" s="86"/>
      <c r="S3" s="86"/>
      <c r="T3" s="87"/>
      <c r="U3" s="87"/>
      <c r="V3" s="87"/>
      <c r="W3" s="88"/>
      <c r="X3" s="88"/>
      <c r="Y3" s="88"/>
      <c r="Z3" s="89">
        <f t="shared" ref="Z3:Z28" si="1">+P3+S3+V3+Y3</f>
        <v>2</v>
      </c>
    </row>
    <row r="4" spans="1:26" ht="30" x14ac:dyDescent="0.25">
      <c r="A4" s="10"/>
      <c r="B4" s="8" t="s">
        <v>280</v>
      </c>
      <c r="C4" s="10" t="s">
        <v>30</v>
      </c>
      <c r="D4" s="11">
        <v>2</v>
      </c>
      <c r="E4" s="14">
        <v>7.02</v>
      </c>
      <c r="F4" s="14">
        <f t="shared" si="0"/>
        <v>14.04</v>
      </c>
      <c r="G4" s="15" t="s">
        <v>18</v>
      </c>
      <c r="H4" s="10" t="s">
        <v>797</v>
      </c>
      <c r="I4" s="10" t="s">
        <v>302</v>
      </c>
      <c r="J4" s="262">
        <v>43916</v>
      </c>
      <c r="K4" s="11" t="s">
        <v>864</v>
      </c>
      <c r="L4" s="261" t="s">
        <v>85</v>
      </c>
      <c r="M4" s="12">
        <v>0</v>
      </c>
      <c r="N4" s="90">
        <v>43921</v>
      </c>
      <c r="O4" s="120" t="s">
        <v>114</v>
      </c>
      <c r="P4" s="85">
        <v>2</v>
      </c>
      <c r="Q4" s="86"/>
      <c r="R4" s="86"/>
      <c r="S4" s="86"/>
      <c r="T4" s="87"/>
      <c r="U4" s="87"/>
      <c r="V4" s="87"/>
      <c r="W4" s="88"/>
      <c r="X4" s="88"/>
      <c r="Y4" s="88"/>
      <c r="Z4" s="89">
        <f t="shared" si="1"/>
        <v>2</v>
      </c>
    </row>
    <row r="5" spans="1:26" ht="30" x14ac:dyDescent="0.25">
      <c r="A5" s="10"/>
      <c r="B5" s="8" t="s">
        <v>280</v>
      </c>
      <c r="C5" s="10" t="s">
        <v>13</v>
      </c>
      <c r="D5" s="11">
        <v>10</v>
      </c>
      <c r="E5" s="14">
        <v>9.99</v>
      </c>
      <c r="F5" s="14">
        <f t="shared" si="0"/>
        <v>99.9</v>
      </c>
      <c r="G5" s="15" t="s">
        <v>18</v>
      </c>
      <c r="H5" s="10" t="s">
        <v>796</v>
      </c>
      <c r="I5" s="10" t="s">
        <v>352</v>
      </c>
      <c r="J5" s="262">
        <v>43916</v>
      </c>
      <c r="K5" s="11" t="s">
        <v>864</v>
      </c>
      <c r="L5" s="261" t="s">
        <v>85</v>
      </c>
      <c r="M5" s="12">
        <v>0</v>
      </c>
      <c r="N5" s="90">
        <v>43921</v>
      </c>
      <c r="O5" s="120" t="s">
        <v>114</v>
      </c>
      <c r="P5" s="85">
        <v>10</v>
      </c>
      <c r="Q5" s="86"/>
      <c r="R5" s="86"/>
      <c r="S5" s="86"/>
      <c r="T5" s="87"/>
      <c r="U5" s="87"/>
      <c r="V5" s="87"/>
      <c r="W5" s="88"/>
      <c r="X5" s="88"/>
      <c r="Y5" s="88"/>
      <c r="Z5" s="89">
        <f t="shared" si="1"/>
        <v>10</v>
      </c>
    </row>
    <row r="6" spans="1:26" ht="30" x14ac:dyDescent="0.25">
      <c r="A6" s="10"/>
      <c r="B6" s="8" t="s">
        <v>280</v>
      </c>
      <c r="C6" s="10" t="s">
        <v>23</v>
      </c>
      <c r="D6" s="11">
        <v>2</v>
      </c>
      <c r="E6" s="14">
        <v>16.989999999999998</v>
      </c>
      <c r="F6" s="14">
        <f t="shared" si="0"/>
        <v>33.979999999999997</v>
      </c>
      <c r="G6" s="15" t="s">
        <v>18</v>
      </c>
      <c r="H6" s="10" t="s">
        <v>801</v>
      </c>
      <c r="I6" s="10" t="s">
        <v>352</v>
      </c>
      <c r="J6" s="262">
        <v>43916</v>
      </c>
      <c r="K6" s="11" t="s">
        <v>864</v>
      </c>
      <c r="L6" s="261" t="s">
        <v>85</v>
      </c>
      <c r="M6" s="12">
        <v>0</v>
      </c>
      <c r="N6" s="90">
        <v>43921</v>
      </c>
      <c r="O6" s="120" t="s">
        <v>114</v>
      </c>
      <c r="P6" s="85">
        <v>2</v>
      </c>
      <c r="Q6" s="86"/>
      <c r="R6" s="86"/>
      <c r="S6" s="86"/>
      <c r="T6" s="87"/>
      <c r="U6" s="87"/>
      <c r="V6" s="87"/>
      <c r="W6" s="88"/>
      <c r="X6" s="88"/>
      <c r="Y6" s="88"/>
      <c r="Z6" s="89">
        <f t="shared" si="1"/>
        <v>2</v>
      </c>
    </row>
    <row r="7" spans="1:26" ht="30" x14ac:dyDescent="0.25">
      <c r="A7" s="10"/>
      <c r="B7" s="8" t="s">
        <v>280</v>
      </c>
      <c r="C7" s="10" t="s">
        <v>14</v>
      </c>
      <c r="D7" s="11">
        <v>1</v>
      </c>
      <c r="E7" s="14">
        <v>7.95</v>
      </c>
      <c r="F7" s="14">
        <f t="shared" si="0"/>
        <v>7.95</v>
      </c>
      <c r="G7" s="15" t="s">
        <v>18</v>
      </c>
      <c r="H7" s="10" t="s">
        <v>798</v>
      </c>
      <c r="I7" s="10" t="s">
        <v>302</v>
      </c>
      <c r="J7" s="262">
        <v>43916</v>
      </c>
      <c r="K7" s="11" t="s">
        <v>864</v>
      </c>
      <c r="L7" s="261" t="s">
        <v>85</v>
      </c>
      <c r="M7" s="12">
        <v>0</v>
      </c>
      <c r="N7" s="90">
        <v>43922</v>
      </c>
      <c r="O7" s="120" t="s">
        <v>118</v>
      </c>
      <c r="P7" s="85">
        <v>1</v>
      </c>
      <c r="Q7" s="86"/>
      <c r="R7" s="86"/>
      <c r="S7" s="86"/>
      <c r="T7" s="87"/>
      <c r="U7" s="87"/>
      <c r="V7" s="87"/>
      <c r="W7" s="88"/>
      <c r="X7" s="88"/>
      <c r="Y7" s="88"/>
      <c r="Z7" s="89">
        <f t="shared" si="1"/>
        <v>1</v>
      </c>
    </row>
    <row r="8" spans="1:26" ht="30" x14ac:dyDescent="0.25">
      <c r="A8" s="10"/>
      <c r="B8" s="8" t="s">
        <v>280</v>
      </c>
      <c r="C8" s="10" t="s">
        <v>15</v>
      </c>
      <c r="D8" s="11">
        <v>2</v>
      </c>
      <c r="E8" s="14">
        <v>5.97</v>
      </c>
      <c r="F8" s="14">
        <f t="shared" si="0"/>
        <v>11.94</v>
      </c>
      <c r="G8" s="15" t="s">
        <v>18</v>
      </c>
      <c r="H8" s="10" t="s">
        <v>799</v>
      </c>
      <c r="I8" s="10" t="s">
        <v>352</v>
      </c>
      <c r="J8" s="262">
        <v>43916</v>
      </c>
      <c r="K8" s="11" t="s">
        <v>864</v>
      </c>
      <c r="L8" s="261" t="s">
        <v>85</v>
      </c>
      <c r="M8" s="12">
        <v>0</v>
      </c>
      <c r="N8" s="90">
        <v>43921</v>
      </c>
      <c r="O8" s="120" t="s">
        <v>114</v>
      </c>
      <c r="P8" s="85">
        <v>2</v>
      </c>
      <c r="Q8" s="86"/>
      <c r="R8" s="86"/>
      <c r="S8" s="86"/>
      <c r="T8" s="87"/>
      <c r="U8" s="87"/>
      <c r="V8" s="87"/>
      <c r="W8" s="88"/>
      <c r="X8" s="88"/>
      <c r="Y8" s="88"/>
      <c r="Z8" s="89">
        <f t="shared" si="1"/>
        <v>2</v>
      </c>
    </row>
    <row r="9" spans="1:26" ht="30" x14ac:dyDescent="0.25">
      <c r="A9" s="10"/>
      <c r="B9" s="8" t="s">
        <v>280</v>
      </c>
      <c r="C9" s="10" t="s">
        <v>15</v>
      </c>
      <c r="D9" s="11">
        <v>2</v>
      </c>
      <c r="E9" s="14">
        <v>8.48</v>
      </c>
      <c r="F9" s="14">
        <f t="shared" si="0"/>
        <v>16.96</v>
      </c>
      <c r="G9" s="15" t="s">
        <v>18</v>
      </c>
      <c r="H9" s="10" t="s">
        <v>800</v>
      </c>
      <c r="I9" s="10" t="s">
        <v>302</v>
      </c>
      <c r="J9" s="262">
        <v>43916</v>
      </c>
      <c r="K9" s="11" t="s">
        <v>864</v>
      </c>
      <c r="L9" s="261" t="s">
        <v>85</v>
      </c>
      <c r="M9" s="12">
        <v>0</v>
      </c>
      <c r="N9" s="90">
        <v>43922</v>
      </c>
      <c r="O9" s="120" t="s">
        <v>114</v>
      </c>
      <c r="P9" s="85">
        <v>2</v>
      </c>
      <c r="Q9" s="86"/>
      <c r="R9" s="86"/>
      <c r="S9" s="86"/>
      <c r="T9" s="87"/>
      <c r="U9" s="87"/>
      <c r="V9" s="87"/>
      <c r="W9" s="88"/>
      <c r="X9" s="88"/>
      <c r="Y9" s="88"/>
      <c r="Z9" s="89">
        <f t="shared" si="1"/>
        <v>2</v>
      </c>
    </row>
    <row r="10" spans="1:26" ht="30" x14ac:dyDescent="0.25">
      <c r="A10" s="10"/>
      <c r="B10" s="8" t="s">
        <v>280</v>
      </c>
      <c r="C10" s="10" t="s">
        <v>16</v>
      </c>
      <c r="D10" s="11">
        <v>2</v>
      </c>
      <c r="E10" s="14">
        <v>6.99</v>
      </c>
      <c r="F10" s="14">
        <f t="shared" si="0"/>
        <v>13.98</v>
      </c>
      <c r="G10" s="15" t="s">
        <v>18</v>
      </c>
      <c r="H10" s="10" t="s">
        <v>802</v>
      </c>
      <c r="I10" s="10" t="s">
        <v>302</v>
      </c>
      <c r="J10" s="262">
        <v>43916</v>
      </c>
      <c r="K10" s="11" t="s">
        <v>864</v>
      </c>
      <c r="L10" s="261" t="s">
        <v>85</v>
      </c>
      <c r="M10" s="12">
        <v>0</v>
      </c>
      <c r="N10" s="90">
        <v>43922</v>
      </c>
      <c r="O10" s="120" t="s">
        <v>114</v>
      </c>
      <c r="P10" s="85">
        <v>2</v>
      </c>
      <c r="Q10" s="86"/>
      <c r="R10" s="86"/>
      <c r="S10" s="86"/>
      <c r="T10" s="87"/>
      <c r="U10" s="87"/>
      <c r="V10" s="87"/>
      <c r="W10" s="88"/>
      <c r="X10" s="88"/>
      <c r="Y10" s="88"/>
      <c r="Z10" s="89">
        <f t="shared" si="1"/>
        <v>2</v>
      </c>
    </row>
    <row r="11" spans="1:26" ht="30" x14ac:dyDescent="0.25">
      <c r="A11" s="10"/>
      <c r="B11" s="8" t="s">
        <v>280</v>
      </c>
      <c r="C11" s="10" t="s">
        <v>16</v>
      </c>
      <c r="D11" s="11">
        <v>1</v>
      </c>
      <c r="E11" s="14">
        <v>11.99</v>
      </c>
      <c r="F11" s="14">
        <f t="shared" si="0"/>
        <v>11.99</v>
      </c>
      <c r="G11" s="15" t="s">
        <v>18</v>
      </c>
      <c r="H11" s="10" t="s">
        <v>804</v>
      </c>
      <c r="I11" s="10" t="s">
        <v>352</v>
      </c>
      <c r="J11" s="262">
        <v>43916</v>
      </c>
      <c r="K11" s="11" t="s">
        <v>864</v>
      </c>
      <c r="L11" s="261" t="s">
        <v>85</v>
      </c>
      <c r="M11" s="12">
        <v>0</v>
      </c>
      <c r="N11" s="90">
        <v>43921</v>
      </c>
      <c r="O11" s="120" t="s">
        <v>114</v>
      </c>
      <c r="P11" s="85">
        <v>1</v>
      </c>
      <c r="Q11" s="86"/>
      <c r="R11" s="86"/>
      <c r="S11" s="86"/>
      <c r="T11" s="87"/>
      <c r="U11" s="87"/>
      <c r="V11" s="87"/>
      <c r="W11" s="88"/>
      <c r="X11" s="88"/>
      <c r="Y11" s="88"/>
      <c r="Z11" s="89">
        <f t="shared" si="1"/>
        <v>1</v>
      </c>
    </row>
    <row r="12" spans="1:26" ht="30" x14ac:dyDescent="0.25">
      <c r="A12" s="10"/>
      <c r="B12" s="8" t="s">
        <v>280</v>
      </c>
      <c r="C12" s="10" t="s">
        <v>361</v>
      </c>
      <c r="D12" s="11">
        <v>1</v>
      </c>
      <c r="E12" s="14">
        <v>10.99</v>
      </c>
      <c r="F12" s="14">
        <f t="shared" si="0"/>
        <v>10.99</v>
      </c>
      <c r="G12" s="15" t="s">
        <v>18</v>
      </c>
      <c r="H12" s="10" t="s">
        <v>800</v>
      </c>
      <c r="I12" s="10" t="s">
        <v>352</v>
      </c>
      <c r="J12" s="262">
        <v>43916</v>
      </c>
      <c r="K12" s="11" t="s">
        <v>864</v>
      </c>
      <c r="L12" s="261" t="s">
        <v>85</v>
      </c>
      <c r="M12" s="12">
        <v>0</v>
      </c>
      <c r="N12" s="90">
        <v>43921</v>
      </c>
      <c r="O12" s="120" t="s">
        <v>114</v>
      </c>
      <c r="P12" s="85">
        <v>1</v>
      </c>
      <c r="Q12" s="86"/>
      <c r="R12" s="86"/>
      <c r="S12" s="86"/>
      <c r="T12" s="87"/>
      <c r="U12" s="87"/>
      <c r="V12" s="87"/>
      <c r="W12" s="88"/>
      <c r="X12" s="88"/>
      <c r="Y12" s="88"/>
      <c r="Z12" s="89">
        <f t="shared" si="1"/>
        <v>1</v>
      </c>
    </row>
    <row r="13" spans="1:26" ht="30" x14ac:dyDescent="0.25">
      <c r="A13" s="10"/>
      <c r="B13" s="8" t="s">
        <v>280</v>
      </c>
      <c r="C13" s="10" t="s">
        <v>17</v>
      </c>
      <c r="D13" s="11">
        <v>2</v>
      </c>
      <c r="E13" s="14">
        <v>17.57</v>
      </c>
      <c r="F13" s="14">
        <f t="shared" si="0"/>
        <v>35.14</v>
      </c>
      <c r="G13" s="15" t="s">
        <v>18</v>
      </c>
      <c r="H13" s="10"/>
      <c r="I13" s="10" t="s">
        <v>354</v>
      </c>
      <c r="J13" s="262">
        <v>43916</v>
      </c>
      <c r="K13" s="11" t="s">
        <v>864</v>
      </c>
      <c r="L13" s="261" t="s">
        <v>85</v>
      </c>
      <c r="M13" s="12">
        <v>0</v>
      </c>
      <c r="N13" s="90">
        <v>43927</v>
      </c>
      <c r="O13" s="120" t="s">
        <v>114</v>
      </c>
      <c r="P13" s="85">
        <v>2</v>
      </c>
      <c r="Q13" s="86"/>
      <c r="R13" s="86"/>
      <c r="S13" s="86"/>
      <c r="T13" s="87"/>
      <c r="U13" s="87"/>
      <c r="V13" s="87"/>
      <c r="W13" s="88"/>
      <c r="X13" s="88"/>
      <c r="Y13" s="88"/>
      <c r="Z13" s="89">
        <f t="shared" si="1"/>
        <v>2</v>
      </c>
    </row>
    <row r="14" spans="1:26" ht="30" x14ac:dyDescent="0.25">
      <c r="A14" s="10"/>
      <c r="B14" s="8" t="s">
        <v>280</v>
      </c>
      <c r="C14" s="10" t="s">
        <v>24</v>
      </c>
      <c r="D14" s="11">
        <v>1</v>
      </c>
      <c r="E14" s="14">
        <v>7.39</v>
      </c>
      <c r="F14" s="14">
        <f t="shared" si="0"/>
        <v>7.39</v>
      </c>
      <c r="G14" s="15" t="s">
        <v>18</v>
      </c>
      <c r="H14" s="10"/>
      <c r="I14" s="10" t="s">
        <v>352</v>
      </c>
      <c r="J14" s="262">
        <v>43916</v>
      </c>
      <c r="K14" s="11" t="s">
        <v>864</v>
      </c>
      <c r="L14" s="261" t="s">
        <v>85</v>
      </c>
      <c r="M14" s="12">
        <v>0</v>
      </c>
      <c r="N14" s="90">
        <v>43920</v>
      </c>
      <c r="O14" s="120" t="s">
        <v>114</v>
      </c>
      <c r="P14" s="85">
        <v>1</v>
      </c>
      <c r="Q14" s="86"/>
      <c r="R14" s="86"/>
      <c r="S14" s="86"/>
      <c r="T14" s="87"/>
      <c r="U14" s="87"/>
      <c r="V14" s="87"/>
      <c r="W14" s="88"/>
      <c r="X14" s="88"/>
      <c r="Y14" s="88"/>
      <c r="Z14" s="89">
        <f t="shared" si="1"/>
        <v>1</v>
      </c>
    </row>
    <row r="15" spans="1:26" ht="30" x14ac:dyDescent="0.25">
      <c r="A15" s="10"/>
      <c r="B15" s="8" t="s">
        <v>280</v>
      </c>
      <c r="C15" s="10" t="s">
        <v>1023</v>
      </c>
      <c r="D15" s="11">
        <v>1</v>
      </c>
      <c r="E15" s="14">
        <v>93.99</v>
      </c>
      <c r="F15" s="14">
        <f t="shared" si="0"/>
        <v>93.99</v>
      </c>
      <c r="G15" s="15"/>
      <c r="H15" s="10" t="s">
        <v>1024</v>
      </c>
      <c r="I15" s="123">
        <v>9805004775</v>
      </c>
      <c r="J15" s="262" t="s">
        <v>1147</v>
      </c>
      <c r="K15" s="11" t="s">
        <v>864</v>
      </c>
      <c r="L15" s="7" t="s">
        <v>1025</v>
      </c>
      <c r="M15" s="12">
        <v>0</v>
      </c>
      <c r="N15" s="90">
        <v>43893</v>
      </c>
      <c r="O15" s="120" t="s">
        <v>864</v>
      </c>
      <c r="P15" s="85">
        <v>1</v>
      </c>
      <c r="Q15" s="86"/>
      <c r="R15" s="86"/>
      <c r="S15" s="86"/>
      <c r="T15" s="87"/>
      <c r="U15" s="87"/>
      <c r="V15" s="87"/>
      <c r="W15" s="88"/>
      <c r="X15" s="88"/>
      <c r="Y15" s="88"/>
      <c r="Z15" s="89">
        <f t="shared" si="1"/>
        <v>1</v>
      </c>
    </row>
    <row r="16" spans="1:26" ht="30" x14ac:dyDescent="0.25">
      <c r="A16" s="10"/>
      <c r="B16" s="8" t="s">
        <v>280</v>
      </c>
      <c r="C16" s="10" t="s">
        <v>29</v>
      </c>
      <c r="D16" s="11">
        <v>1</v>
      </c>
      <c r="E16" s="14">
        <v>25.98</v>
      </c>
      <c r="F16" s="14">
        <f t="shared" si="0"/>
        <v>25.98</v>
      </c>
      <c r="G16" s="15" t="s">
        <v>18</v>
      </c>
      <c r="H16" s="10" t="s">
        <v>803</v>
      </c>
      <c r="I16" s="10" t="s">
        <v>352</v>
      </c>
      <c r="J16" s="262">
        <v>43916</v>
      </c>
      <c r="K16" s="11" t="s">
        <v>864</v>
      </c>
      <c r="L16" s="261" t="s">
        <v>85</v>
      </c>
      <c r="M16" s="11">
        <v>0</v>
      </c>
      <c r="N16" s="90">
        <v>43921</v>
      </c>
      <c r="O16" s="120" t="s">
        <v>114</v>
      </c>
      <c r="P16" s="85">
        <v>1</v>
      </c>
      <c r="Q16" s="86"/>
      <c r="R16" s="86"/>
      <c r="S16" s="86"/>
      <c r="T16" s="87"/>
      <c r="U16" s="87"/>
      <c r="V16" s="87"/>
      <c r="W16" s="88"/>
      <c r="X16" s="88"/>
      <c r="Y16" s="88"/>
      <c r="Z16" s="89">
        <f t="shared" si="1"/>
        <v>1</v>
      </c>
    </row>
    <row r="17" spans="1:26" ht="45" x14ac:dyDescent="0.25">
      <c r="A17" s="11"/>
      <c r="B17" s="7" t="s">
        <v>292</v>
      </c>
      <c r="C17" s="10" t="s">
        <v>46</v>
      </c>
      <c r="D17" s="11">
        <v>1</v>
      </c>
      <c r="E17" s="14">
        <v>13.45</v>
      </c>
      <c r="F17" s="14">
        <f t="shared" si="0"/>
        <v>13.45</v>
      </c>
      <c r="G17" s="15" t="s">
        <v>18</v>
      </c>
      <c r="H17" s="10" t="s">
        <v>47</v>
      </c>
      <c r="I17" s="10" t="s">
        <v>304</v>
      </c>
      <c r="J17" s="262">
        <v>43916</v>
      </c>
      <c r="K17" s="11" t="s">
        <v>864</v>
      </c>
      <c r="L17" s="261" t="s">
        <v>85</v>
      </c>
      <c r="M17" s="11">
        <v>0</v>
      </c>
      <c r="N17" s="90">
        <v>43920</v>
      </c>
      <c r="O17" s="120" t="s">
        <v>114</v>
      </c>
      <c r="P17" s="85">
        <v>1</v>
      </c>
      <c r="Q17" s="86"/>
      <c r="R17" s="86"/>
      <c r="S17" s="86"/>
      <c r="T17" s="87"/>
      <c r="U17" s="87"/>
      <c r="V17" s="87"/>
      <c r="W17" s="88"/>
      <c r="X17" s="88"/>
      <c r="Y17" s="88"/>
      <c r="Z17" s="89">
        <f t="shared" si="1"/>
        <v>1</v>
      </c>
    </row>
    <row r="18" spans="1:26" ht="60" x14ac:dyDescent="0.25">
      <c r="A18" s="11"/>
      <c r="B18" s="7" t="s">
        <v>292</v>
      </c>
      <c r="C18" s="10" t="s">
        <v>50</v>
      </c>
      <c r="D18" s="11">
        <v>2</v>
      </c>
      <c r="E18" s="14">
        <v>21.99</v>
      </c>
      <c r="F18" s="14">
        <f>+D18*E18</f>
        <v>43.98</v>
      </c>
      <c r="G18" s="15" t="s">
        <v>18</v>
      </c>
      <c r="H18" s="10" t="s">
        <v>51</v>
      </c>
      <c r="I18" s="10" t="s">
        <v>352</v>
      </c>
      <c r="J18" s="262">
        <v>43916</v>
      </c>
      <c r="K18" s="11" t="s">
        <v>864</v>
      </c>
      <c r="L18" s="261" t="s">
        <v>85</v>
      </c>
      <c r="M18" s="12">
        <v>0</v>
      </c>
      <c r="N18" s="90">
        <v>43921</v>
      </c>
      <c r="O18" s="120" t="s">
        <v>114</v>
      </c>
      <c r="P18" s="85">
        <v>2</v>
      </c>
      <c r="Q18" s="86"/>
      <c r="R18" s="86"/>
      <c r="S18" s="86"/>
      <c r="T18" s="87"/>
      <c r="U18" s="87"/>
      <c r="V18" s="87"/>
      <c r="W18" s="88"/>
      <c r="X18" s="88"/>
      <c r="Y18" s="88"/>
      <c r="Z18" s="89">
        <f t="shared" si="1"/>
        <v>2</v>
      </c>
    </row>
    <row r="19" spans="1:26" ht="30.75" thickBot="1" x14ac:dyDescent="0.3">
      <c r="A19" s="78"/>
      <c r="B19" s="7" t="s">
        <v>292</v>
      </c>
      <c r="C19" s="79" t="s">
        <v>53</v>
      </c>
      <c r="D19" s="78">
        <v>4</v>
      </c>
      <c r="E19" s="80">
        <v>41.58</v>
      </c>
      <c r="F19" s="81">
        <f>+D19*E19</f>
        <v>166.32</v>
      </c>
      <c r="G19" s="82" t="s">
        <v>18</v>
      </c>
      <c r="H19" s="79" t="s">
        <v>67</v>
      </c>
      <c r="I19" s="79" t="s">
        <v>302</v>
      </c>
      <c r="J19" s="262">
        <v>43916</v>
      </c>
      <c r="K19" s="11" t="s">
        <v>864</v>
      </c>
      <c r="L19" s="261" t="s">
        <v>85</v>
      </c>
      <c r="M19" s="62">
        <v>0</v>
      </c>
      <c r="N19" s="90">
        <v>43920</v>
      </c>
      <c r="O19" s="120" t="s">
        <v>114</v>
      </c>
      <c r="P19" s="85">
        <v>4</v>
      </c>
      <c r="Q19" s="86"/>
      <c r="R19" s="86"/>
      <c r="S19" s="86"/>
      <c r="T19" s="87"/>
      <c r="U19" s="87"/>
      <c r="V19" s="87"/>
      <c r="W19" s="88"/>
      <c r="X19" s="88"/>
      <c r="Y19" s="88"/>
      <c r="Z19" s="89">
        <f t="shared" si="1"/>
        <v>4</v>
      </c>
    </row>
    <row r="20" spans="1:26" ht="15.75" thickTop="1" x14ac:dyDescent="0.25">
      <c r="A20" s="77"/>
      <c r="B20" s="98" t="s">
        <v>347</v>
      </c>
      <c r="C20" s="77" t="s">
        <v>312</v>
      </c>
      <c r="D20" s="76">
        <v>12</v>
      </c>
      <c r="E20" s="169">
        <v>5.49</v>
      </c>
      <c r="F20" s="14">
        <f>+D20*E20</f>
        <v>65.88</v>
      </c>
      <c r="G20" s="76"/>
      <c r="H20" s="77" t="s">
        <v>951</v>
      </c>
      <c r="I20" s="232" t="s">
        <v>1111</v>
      </c>
      <c r="J20" s="171">
        <v>43923</v>
      </c>
      <c r="K20" s="11" t="s">
        <v>864</v>
      </c>
      <c r="L20" s="267" t="s">
        <v>85</v>
      </c>
      <c r="M20" s="76"/>
      <c r="N20" s="109">
        <v>43927</v>
      </c>
      <c r="O20" s="121" t="s">
        <v>114</v>
      </c>
      <c r="P20" s="110">
        <v>4</v>
      </c>
      <c r="Q20" s="111"/>
      <c r="R20" s="111"/>
      <c r="S20" s="111"/>
      <c r="T20" s="112"/>
      <c r="U20" s="112"/>
      <c r="V20" s="112"/>
      <c r="W20" s="113"/>
      <c r="X20" s="113"/>
      <c r="Y20" s="113"/>
      <c r="Z20" s="20">
        <f t="shared" si="1"/>
        <v>4</v>
      </c>
    </row>
    <row r="21" spans="1:26" x14ac:dyDescent="0.25">
      <c r="B21" s="98" t="s">
        <v>347</v>
      </c>
      <c r="C21" s="18" t="s">
        <v>313</v>
      </c>
      <c r="D21" s="1">
        <v>12</v>
      </c>
      <c r="E21" s="170">
        <v>4.08</v>
      </c>
      <c r="F21" s="14">
        <f>+D21*E21</f>
        <v>48.96</v>
      </c>
      <c r="H21" s="18" t="s">
        <v>950</v>
      </c>
      <c r="I21" s="232" t="s">
        <v>1111</v>
      </c>
      <c r="J21" s="171">
        <v>43923</v>
      </c>
      <c r="K21" s="11" t="s">
        <v>864</v>
      </c>
      <c r="L21" s="266" t="s">
        <v>85</v>
      </c>
      <c r="N21" s="109">
        <v>43927</v>
      </c>
      <c r="O21" s="121" t="s">
        <v>114</v>
      </c>
      <c r="P21" s="110">
        <v>2</v>
      </c>
      <c r="Q21" s="111"/>
      <c r="R21" s="111"/>
      <c r="S21" s="111"/>
      <c r="T21" s="112"/>
      <c r="U21" s="112"/>
      <c r="V21" s="112"/>
      <c r="W21" s="113"/>
      <c r="X21" s="113"/>
      <c r="Y21" s="113"/>
      <c r="Z21" s="20">
        <f t="shared" si="1"/>
        <v>2</v>
      </c>
    </row>
    <row r="22" spans="1:26" x14ac:dyDescent="0.25">
      <c r="B22" s="98" t="s">
        <v>347</v>
      </c>
      <c r="C22" s="18" t="s">
        <v>314</v>
      </c>
      <c r="D22" s="1">
        <v>12</v>
      </c>
      <c r="E22" s="170">
        <v>7.5</v>
      </c>
      <c r="F22" s="14">
        <f>+D22*E22</f>
        <v>90</v>
      </c>
      <c r="H22" s="18" t="s">
        <v>949</v>
      </c>
      <c r="I22" s="232" t="s">
        <v>1111</v>
      </c>
      <c r="J22" s="171">
        <v>43923</v>
      </c>
      <c r="K22" s="11" t="s">
        <v>864</v>
      </c>
      <c r="L22" s="266" t="s">
        <v>85</v>
      </c>
      <c r="N22" s="109">
        <v>43927</v>
      </c>
      <c r="O22" s="121" t="s">
        <v>114</v>
      </c>
      <c r="P22" s="110">
        <v>12</v>
      </c>
      <c r="Q22" s="111"/>
      <c r="R22" s="111"/>
      <c r="S22" s="111"/>
      <c r="T22" s="112"/>
      <c r="U22" s="112"/>
      <c r="V22" s="112"/>
      <c r="W22" s="113"/>
      <c r="X22" s="113"/>
      <c r="Y22" s="113"/>
      <c r="Z22" s="20">
        <f t="shared" si="1"/>
        <v>12</v>
      </c>
    </row>
    <row r="23" spans="1:26" ht="55.5" customHeight="1" x14ac:dyDescent="0.25">
      <c r="B23" s="99" t="s">
        <v>348</v>
      </c>
      <c r="C23" s="21" t="s">
        <v>315</v>
      </c>
      <c r="D23" s="1">
        <v>2</v>
      </c>
      <c r="E23" s="22">
        <v>48.43</v>
      </c>
      <c r="F23" s="22">
        <v>96.86</v>
      </c>
      <c r="H23" s="18" t="s">
        <v>316</v>
      </c>
      <c r="I23" s="21" t="s">
        <v>317</v>
      </c>
      <c r="J23" s="144">
        <v>43922</v>
      </c>
      <c r="K23" s="11" t="s">
        <v>864</v>
      </c>
      <c r="L23" s="266" t="s">
        <v>85</v>
      </c>
      <c r="N23" s="109">
        <v>43931</v>
      </c>
      <c r="O23" s="121" t="s">
        <v>114</v>
      </c>
      <c r="P23" s="110">
        <v>2</v>
      </c>
      <c r="Q23" s="111"/>
      <c r="R23" s="111"/>
      <c r="S23" s="111"/>
      <c r="T23" s="112"/>
      <c r="U23" s="112"/>
      <c r="V23" s="112"/>
      <c r="W23" s="113"/>
      <c r="X23" s="113"/>
      <c r="Y23" s="113"/>
      <c r="Z23" s="20">
        <f t="shared" si="1"/>
        <v>2</v>
      </c>
    </row>
    <row r="24" spans="1:26" ht="30" x14ac:dyDescent="0.25">
      <c r="B24" s="99" t="s">
        <v>348</v>
      </c>
      <c r="C24" s="18" t="s">
        <v>318</v>
      </c>
      <c r="D24" s="1">
        <v>1</v>
      </c>
      <c r="E24" s="22">
        <v>20.2</v>
      </c>
      <c r="F24" s="22">
        <v>20.2</v>
      </c>
      <c r="H24" s="18" t="s">
        <v>316</v>
      </c>
      <c r="I24" s="21" t="s">
        <v>320</v>
      </c>
      <c r="J24" s="144">
        <v>43922</v>
      </c>
      <c r="K24" s="11" t="s">
        <v>864</v>
      </c>
      <c r="L24" s="266" t="s">
        <v>85</v>
      </c>
      <c r="N24" s="109">
        <v>43931</v>
      </c>
      <c r="O24" s="121" t="s">
        <v>114</v>
      </c>
      <c r="P24" s="110">
        <v>1</v>
      </c>
      <c r="Q24" s="111"/>
      <c r="R24" s="111"/>
      <c r="S24" s="111"/>
      <c r="T24" s="112"/>
      <c r="U24" s="112"/>
      <c r="V24" s="112"/>
      <c r="W24" s="113"/>
      <c r="X24" s="113"/>
      <c r="Y24" s="113"/>
      <c r="Z24" s="20">
        <f t="shared" si="1"/>
        <v>1</v>
      </c>
    </row>
    <row r="25" spans="1:26" ht="30" x14ac:dyDescent="0.25">
      <c r="B25" s="99" t="s">
        <v>348</v>
      </c>
      <c r="C25" s="18" t="s">
        <v>319</v>
      </c>
      <c r="D25" s="1">
        <v>1</v>
      </c>
      <c r="E25" s="22">
        <v>10.99</v>
      </c>
      <c r="F25" s="22">
        <v>10.99</v>
      </c>
      <c r="H25" s="18" t="s">
        <v>316</v>
      </c>
      <c r="I25" s="21" t="s">
        <v>320</v>
      </c>
      <c r="J25" s="144">
        <v>43922</v>
      </c>
      <c r="K25" s="11" t="s">
        <v>864</v>
      </c>
      <c r="L25" s="266" t="s">
        <v>85</v>
      </c>
      <c r="N25" s="109">
        <v>43931</v>
      </c>
      <c r="O25" s="121" t="s">
        <v>114</v>
      </c>
      <c r="P25" s="110">
        <v>1</v>
      </c>
      <c r="Q25" s="111"/>
      <c r="R25" s="111"/>
      <c r="S25" s="111"/>
      <c r="T25" s="112"/>
      <c r="U25" s="112"/>
      <c r="V25" s="112"/>
      <c r="W25" s="113"/>
      <c r="X25" s="113"/>
      <c r="Y25" s="113"/>
      <c r="Z25" s="20">
        <f t="shared" si="1"/>
        <v>1</v>
      </c>
    </row>
    <row r="26" spans="1:26" ht="30" x14ac:dyDescent="0.25">
      <c r="B26" s="99" t="s">
        <v>348</v>
      </c>
      <c r="C26" s="21" t="s">
        <v>321</v>
      </c>
      <c r="D26" s="1">
        <v>1</v>
      </c>
      <c r="E26" s="18">
        <v>16.989999999999998</v>
      </c>
      <c r="F26" s="18">
        <v>16.989999999999998</v>
      </c>
      <c r="H26" s="18" t="s">
        <v>316</v>
      </c>
      <c r="I26" s="21" t="s">
        <v>320</v>
      </c>
      <c r="J26" s="144">
        <v>43922</v>
      </c>
      <c r="K26" s="11" t="s">
        <v>864</v>
      </c>
      <c r="L26" s="266" t="s">
        <v>85</v>
      </c>
      <c r="N26" s="109">
        <v>43931</v>
      </c>
      <c r="O26" s="121" t="s">
        <v>114</v>
      </c>
      <c r="P26" s="110">
        <v>1</v>
      </c>
      <c r="Q26" s="111"/>
      <c r="R26" s="111"/>
      <c r="S26" s="111"/>
      <c r="T26" s="112"/>
      <c r="U26" s="112"/>
      <c r="V26" s="112"/>
      <c r="W26" s="113"/>
      <c r="X26" s="113"/>
      <c r="Y26" s="113"/>
      <c r="Z26" s="20">
        <f t="shared" si="1"/>
        <v>1</v>
      </c>
    </row>
    <row r="27" spans="1:26" ht="30" x14ac:dyDescent="0.25">
      <c r="B27" s="99" t="s">
        <v>348</v>
      </c>
      <c r="C27" s="21" t="s">
        <v>322</v>
      </c>
      <c r="D27" s="1">
        <v>2</v>
      </c>
      <c r="E27" s="18">
        <v>8.98</v>
      </c>
      <c r="F27" s="18">
        <v>17.96</v>
      </c>
      <c r="H27" s="18" t="s">
        <v>316</v>
      </c>
      <c r="I27" s="21" t="s">
        <v>320</v>
      </c>
      <c r="J27" s="144">
        <v>43922</v>
      </c>
      <c r="K27" s="11" t="s">
        <v>864</v>
      </c>
      <c r="L27" s="266" t="s">
        <v>85</v>
      </c>
      <c r="N27" s="109">
        <v>43931</v>
      </c>
      <c r="O27" s="121" t="s">
        <v>114</v>
      </c>
      <c r="P27" s="110">
        <v>2</v>
      </c>
      <c r="Q27" s="111"/>
      <c r="R27" s="111"/>
      <c r="S27" s="111"/>
      <c r="T27" s="112"/>
      <c r="U27" s="112"/>
      <c r="V27" s="112"/>
      <c r="W27" s="113"/>
      <c r="X27" s="113"/>
      <c r="Y27" s="113"/>
      <c r="Z27" s="20">
        <f t="shared" si="1"/>
        <v>2</v>
      </c>
    </row>
    <row r="28" spans="1:26" ht="30" x14ac:dyDescent="0.25">
      <c r="B28" s="99" t="s">
        <v>348</v>
      </c>
      <c r="C28" s="21" t="s">
        <v>323</v>
      </c>
      <c r="D28" s="1">
        <v>4</v>
      </c>
      <c r="E28" s="18">
        <v>3.68</v>
      </c>
      <c r="F28" s="18">
        <v>14.72</v>
      </c>
      <c r="H28" s="18" t="s">
        <v>316</v>
      </c>
      <c r="I28" s="21" t="s">
        <v>320</v>
      </c>
      <c r="J28" s="144">
        <v>43922</v>
      </c>
      <c r="K28" s="11" t="s">
        <v>864</v>
      </c>
      <c r="L28" s="266" t="s">
        <v>85</v>
      </c>
      <c r="N28" s="109">
        <v>43931</v>
      </c>
      <c r="O28" s="121" t="s">
        <v>114</v>
      </c>
      <c r="P28" s="110">
        <v>4</v>
      </c>
      <c r="Q28" s="111"/>
      <c r="R28" s="111"/>
      <c r="S28" s="111"/>
      <c r="T28" s="112"/>
      <c r="U28" s="112"/>
      <c r="V28" s="112"/>
      <c r="W28" s="113"/>
      <c r="X28" s="113"/>
      <c r="Y28" s="113"/>
      <c r="Z28" s="20">
        <f t="shared" si="1"/>
        <v>4</v>
      </c>
    </row>
    <row r="29" spans="1:26" ht="30" x14ac:dyDescent="0.25">
      <c r="B29" s="99" t="s">
        <v>348</v>
      </c>
      <c r="C29" s="21" t="s">
        <v>324</v>
      </c>
      <c r="D29" s="1">
        <v>5</v>
      </c>
      <c r="E29" s="114">
        <v>9.9600000000000009</v>
      </c>
      <c r="F29" s="114">
        <v>49.8</v>
      </c>
      <c r="H29" s="18" t="s">
        <v>316</v>
      </c>
      <c r="I29" s="21" t="s">
        <v>320</v>
      </c>
      <c r="J29" s="144">
        <v>43922</v>
      </c>
      <c r="K29" s="11" t="s">
        <v>864</v>
      </c>
      <c r="L29" s="266" t="s">
        <v>85</v>
      </c>
      <c r="N29" s="109">
        <v>43931</v>
      </c>
      <c r="O29" s="121" t="s">
        <v>114</v>
      </c>
      <c r="P29" s="110">
        <v>5</v>
      </c>
      <c r="Q29" s="111"/>
      <c r="R29" s="111"/>
      <c r="S29" s="111"/>
      <c r="T29" s="112"/>
      <c r="U29" s="112"/>
      <c r="V29" s="112"/>
      <c r="W29" s="113"/>
      <c r="X29" s="113"/>
      <c r="Y29" s="113"/>
    </row>
    <row r="30" spans="1:26" ht="30" x14ac:dyDescent="0.25">
      <c r="B30" s="99" t="s">
        <v>348</v>
      </c>
      <c r="C30" s="21" t="s">
        <v>772</v>
      </c>
      <c r="D30" s="1">
        <v>1</v>
      </c>
      <c r="E30" s="114">
        <v>7.98</v>
      </c>
      <c r="F30" s="114">
        <v>7.98</v>
      </c>
      <c r="H30" s="18" t="s">
        <v>316</v>
      </c>
      <c r="I30" s="21" t="s">
        <v>320</v>
      </c>
      <c r="J30" s="144">
        <v>43922</v>
      </c>
      <c r="K30" s="11" t="s">
        <v>864</v>
      </c>
      <c r="L30" s="266" t="s">
        <v>85</v>
      </c>
      <c r="N30" s="109">
        <v>43931</v>
      </c>
      <c r="O30" s="121" t="s">
        <v>310</v>
      </c>
      <c r="P30" s="110">
        <v>1</v>
      </c>
      <c r="Q30" s="111"/>
      <c r="R30" s="111"/>
      <c r="S30" s="111"/>
      <c r="T30" s="112"/>
      <c r="U30" s="112"/>
      <c r="V30" s="112"/>
      <c r="W30" s="113"/>
      <c r="X30" s="113"/>
      <c r="Y30" s="113"/>
    </row>
    <row r="31" spans="1:26" ht="30" x14ac:dyDescent="0.25">
      <c r="B31" s="140" t="s">
        <v>861</v>
      </c>
      <c r="C31" s="142" t="s">
        <v>865</v>
      </c>
      <c r="D31" s="20">
        <v>1</v>
      </c>
      <c r="E31" s="143">
        <v>15.31</v>
      </c>
      <c r="F31" s="143">
        <v>15.32</v>
      </c>
      <c r="G31" s="20"/>
      <c r="H31" s="20" t="s">
        <v>1113</v>
      </c>
      <c r="I31" s="21" t="s">
        <v>863</v>
      </c>
      <c r="J31" s="144">
        <v>43935</v>
      </c>
      <c r="K31" s="11" t="s">
        <v>864</v>
      </c>
      <c r="L31" s="266" t="s">
        <v>85</v>
      </c>
      <c r="N31" s="109">
        <v>43937</v>
      </c>
      <c r="O31" s="121" t="s">
        <v>893</v>
      </c>
      <c r="P31" s="110">
        <v>1</v>
      </c>
      <c r="Q31" s="111"/>
      <c r="R31" s="111"/>
      <c r="S31" s="111"/>
      <c r="T31" s="112"/>
      <c r="U31" s="112"/>
      <c r="V31" s="112"/>
      <c r="W31" s="113"/>
      <c r="X31" s="113"/>
      <c r="Y31" s="113"/>
    </row>
    <row r="32" spans="1:26" ht="30" x14ac:dyDescent="0.25">
      <c r="B32" s="140" t="s">
        <v>861</v>
      </c>
      <c r="C32" s="21" t="s">
        <v>867</v>
      </c>
      <c r="D32" s="1">
        <v>1</v>
      </c>
      <c r="E32" s="114">
        <v>9.8800000000000008</v>
      </c>
      <c r="F32" s="114">
        <v>9.8800000000000008</v>
      </c>
      <c r="H32" s="18" t="s">
        <v>316</v>
      </c>
      <c r="I32" s="21" t="s">
        <v>866</v>
      </c>
      <c r="J32" s="144">
        <v>43934</v>
      </c>
      <c r="K32" s="11" t="s">
        <v>864</v>
      </c>
      <c r="L32" s="274" t="s">
        <v>85</v>
      </c>
      <c r="N32" s="109">
        <v>43964</v>
      </c>
      <c r="O32" s="121" t="s">
        <v>114</v>
      </c>
      <c r="P32" s="110">
        <v>1</v>
      </c>
      <c r="Q32" s="111"/>
      <c r="R32" s="111"/>
      <c r="S32" s="111"/>
      <c r="T32" s="112"/>
      <c r="U32" s="112"/>
      <c r="V32" s="112"/>
      <c r="W32" s="113"/>
      <c r="X32" s="113"/>
      <c r="Y32" s="113"/>
    </row>
    <row r="33" spans="1:25" ht="45" x14ac:dyDescent="0.25">
      <c r="B33" s="140" t="s">
        <v>861</v>
      </c>
      <c r="C33" s="21" t="s">
        <v>868</v>
      </c>
      <c r="D33" s="1">
        <v>1</v>
      </c>
      <c r="E33" s="114">
        <v>18.98</v>
      </c>
      <c r="F33" s="114">
        <v>18.98</v>
      </c>
      <c r="H33" s="18" t="s">
        <v>1112</v>
      </c>
      <c r="I33" s="21" t="s">
        <v>866</v>
      </c>
      <c r="J33" s="144">
        <v>43934</v>
      </c>
      <c r="K33" s="11" t="s">
        <v>864</v>
      </c>
      <c r="L33" s="274" t="s">
        <v>85</v>
      </c>
      <c r="N33" s="109">
        <v>43964</v>
      </c>
      <c r="O33" s="121" t="s">
        <v>114</v>
      </c>
      <c r="P33" s="110">
        <v>1</v>
      </c>
      <c r="Q33" s="111"/>
      <c r="R33" s="111"/>
      <c r="S33" s="111"/>
      <c r="T33" s="112"/>
      <c r="U33" s="112"/>
      <c r="V33" s="112"/>
      <c r="W33" s="113"/>
      <c r="X33" s="113"/>
      <c r="Y33" s="113"/>
    </row>
    <row r="34" spans="1:25" ht="30" x14ac:dyDescent="0.25">
      <c r="A34" s="49">
        <v>1</v>
      </c>
      <c r="B34" s="54" t="s">
        <v>291</v>
      </c>
      <c r="C34" s="48" t="s">
        <v>88</v>
      </c>
      <c r="D34" s="49">
        <v>1</v>
      </c>
      <c r="E34" s="52">
        <v>9.99</v>
      </c>
      <c r="F34" s="52">
        <f>+E34*D34</f>
        <v>9.99</v>
      </c>
      <c r="G34" s="53" t="s">
        <v>86</v>
      </c>
      <c r="H34" s="51"/>
      <c r="I34" s="49" t="s">
        <v>359</v>
      </c>
      <c r="J34" s="59">
        <v>43920</v>
      </c>
      <c r="K34" s="11" t="s">
        <v>864</v>
      </c>
      <c r="L34" s="266" t="s">
        <v>85</v>
      </c>
      <c r="M34" s="107">
        <v>0</v>
      </c>
      <c r="N34" s="90">
        <v>43923</v>
      </c>
      <c r="O34" s="85" t="s">
        <v>114</v>
      </c>
      <c r="P34" s="85">
        <v>1</v>
      </c>
      <c r="Q34" s="111"/>
      <c r="R34" s="111"/>
      <c r="S34" s="111"/>
      <c r="T34" s="112"/>
      <c r="U34" s="112"/>
      <c r="V34" s="112"/>
      <c r="W34" s="113"/>
      <c r="X34" s="113"/>
      <c r="Y34" s="113"/>
    </row>
    <row r="35" spans="1:25" ht="30" x14ac:dyDescent="0.25">
      <c r="A35" s="49">
        <v>1</v>
      </c>
      <c r="B35" s="54" t="s">
        <v>291</v>
      </c>
      <c r="C35" s="48" t="s">
        <v>89</v>
      </c>
      <c r="D35" s="49">
        <v>1</v>
      </c>
      <c r="E35" s="52">
        <v>20.43</v>
      </c>
      <c r="F35" s="52">
        <f>+E35*D35</f>
        <v>20.43</v>
      </c>
      <c r="G35" s="53" t="s">
        <v>86</v>
      </c>
      <c r="H35" s="51" t="s">
        <v>328</v>
      </c>
      <c r="I35" s="49" t="s">
        <v>359</v>
      </c>
      <c r="J35" s="59">
        <v>43920</v>
      </c>
      <c r="K35" s="11" t="s">
        <v>864</v>
      </c>
      <c r="L35" s="266" t="s">
        <v>85</v>
      </c>
      <c r="M35" s="107">
        <v>0</v>
      </c>
      <c r="N35" s="90">
        <v>43922</v>
      </c>
      <c r="O35" s="85" t="s">
        <v>114</v>
      </c>
      <c r="P35" s="85">
        <v>1</v>
      </c>
      <c r="Q35" s="111"/>
      <c r="R35" s="111"/>
      <c r="S35" s="111"/>
      <c r="T35" s="112"/>
      <c r="U35" s="112"/>
      <c r="V35" s="112"/>
      <c r="W35" s="113"/>
      <c r="X35" s="113"/>
      <c r="Y35" s="113"/>
    </row>
    <row r="36" spans="1:25" x14ac:dyDescent="0.25">
      <c r="A36" s="31"/>
      <c r="B36" s="286" t="s">
        <v>1067</v>
      </c>
      <c r="C36" s="68" t="s">
        <v>1168</v>
      </c>
      <c r="D36" s="31">
        <v>1</v>
      </c>
      <c r="E36" s="213">
        <v>5.49</v>
      </c>
      <c r="F36" s="52">
        <f t="shared" ref="F36:F39" si="2">+E36*D36</f>
        <v>5.49</v>
      </c>
      <c r="G36" s="32"/>
      <c r="H36" s="214"/>
      <c r="I36" s="31"/>
      <c r="J36" s="190">
        <v>43934</v>
      </c>
      <c r="K36" s="31" t="s">
        <v>1058</v>
      </c>
      <c r="L36" s="279" t="s">
        <v>1059</v>
      </c>
      <c r="M36" s="31"/>
      <c r="N36" s="90">
        <v>43934</v>
      </c>
      <c r="O36" s="201" t="s">
        <v>1058</v>
      </c>
      <c r="P36" s="201">
        <v>1</v>
      </c>
      <c r="Q36" s="111"/>
      <c r="R36" s="111"/>
      <c r="S36" s="111"/>
      <c r="T36" s="112"/>
      <c r="U36" s="112"/>
      <c r="V36" s="112"/>
      <c r="W36" s="113"/>
      <c r="X36" s="113"/>
      <c r="Y36" s="113"/>
    </row>
    <row r="37" spans="1:25" x14ac:dyDescent="0.25">
      <c r="A37" s="31"/>
      <c r="B37" s="31" t="s">
        <v>785</v>
      </c>
      <c r="C37" s="68" t="s">
        <v>1051</v>
      </c>
      <c r="D37" s="31">
        <v>1</v>
      </c>
      <c r="E37" s="213">
        <v>3.74</v>
      </c>
      <c r="F37" s="52">
        <f t="shared" si="2"/>
        <v>3.74</v>
      </c>
      <c r="G37" s="32"/>
      <c r="H37" s="214"/>
      <c r="I37" s="31"/>
      <c r="J37" s="215">
        <v>43953</v>
      </c>
      <c r="K37" s="31" t="s">
        <v>893</v>
      </c>
      <c r="L37" s="279" t="s">
        <v>1054</v>
      </c>
      <c r="M37" s="31">
        <v>0</v>
      </c>
      <c r="N37" s="90">
        <v>43953</v>
      </c>
      <c r="O37" s="201" t="s">
        <v>893</v>
      </c>
      <c r="P37" s="201">
        <v>1</v>
      </c>
      <c r="Q37" s="111"/>
      <c r="R37" s="111"/>
      <c r="S37" s="111"/>
      <c r="T37" s="112"/>
      <c r="U37" s="112"/>
      <c r="V37" s="112"/>
      <c r="W37" s="113"/>
      <c r="X37" s="113"/>
      <c r="Y37" s="113"/>
    </row>
    <row r="38" spans="1:25" ht="30" x14ac:dyDescent="0.25">
      <c r="A38" s="31"/>
      <c r="B38" s="31" t="s">
        <v>785</v>
      </c>
      <c r="C38" s="68" t="s">
        <v>1052</v>
      </c>
      <c r="D38" s="31">
        <v>1</v>
      </c>
      <c r="E38" s="213">
        <v>3.97</v>
      </c>
      <c r="F38" s="52">
        <f t="shared" si="2"/>
        <v>3.97</v>
      </c>
      <c r="G38" s="32"/>
      <c r="H38" s="214"/>
      <c r="I38" s="31"/>
      <c r="J38" s="215">
        <v>43953</v>
      </c>
      <c r="K38" s="31" t="s">
        <v>893</v>
      </c>
      <c r="L38" s="279" t="s">
        <v>1054</v>
      </c>
      <c r="M38" s="31">
        <v>0</v>
      </c>
      <c r="N38" s="90">
        <v>43953</v>
      </c>
      <c r="O38" s="201" t="s">
        <v>893</v>
      </c>
      <c r="P38" s="201">
        <v>1</v>
      </c>
      <c r="Q38" s="111"/>
      <c r="R38" s="111"/>
      <c r="S38" s="111"/>
      <c r="T38" s="112"/>
      <c r="U38" s="112"/>
      <c r="V38" s="112"/>
      <c r="W38" s="113"/>
      <c r="X38" s="113"/>
      <c r="Y38" s="113"/>
    </row>
    <row r="39" spans="1:25" ht="30" x14ac:dyDescent="0.25">
      <c r="B39" s="18" t="s">
        <v>785</v>
      </c>
      <c r="C39" s="21" t="s">
        <v>1053</v>
      </c>
      <c r="D39" s="1">
        <v>1</v>
      </c>
      <c r="E39" s="18">
        <v>7.47</v>
      </c>
      <c r="F39" s="52">
        <f t="shared" si="2"/>
        <v>7.47</v>
      </c>
      <c r="J39" s="215">
        <v>43953</v>
      </c>
      <c r="K39" s="31" t="s">
        <v>893</v>
      </c>
      <c r="L39" s="279" t="s">
        <v>1054</v>
      </c>
      <c r="M39" s="1">
        <v>0</v>
      </c>
      <c r="N39" s="90">
        <v>43953</v>
      </c>
      <c r="O39" s="121" t="s">
        <v>893</v>
      </c>
      <c r="P39" s="110">
        <v>1</v>
      </c>
      <c r="Q39" s="111"/>
      <c r="R39" s="111"/>
      <c r="S39" s="111"/>
      <c r="T39" s="112"/>
      <c r="U39" s="112"/>
      <c r="V39" s="112"/>
      <c r="W39" s="113"/>
      <c r="X39" s="113"/>
      <c r="Y39" s="113"/>
    </row>
    <row r="40" spans="1:25" x14ac:dyDescent="0.25">
      <c r="F40" s="222">
        <f>SUM(F3:F39)</f>
        <v>1169.5300000000004</v>
      </c>
      <c r="N40" s="110"/>
      <c r="O40" s="121"/>
      <c r="P40" s="110"/>
      <c r="Q40" s="111"/>
      <c r="R40" s="111"/>
      <c r="S40" s="111"/>
      <c r="T40" s="112"/>
      <c r="U40" s="112"/>
      <c r="V40" s="112"/>
      <c r="W40" s="113"/>
      <c r="X40" s="113"/>
      <c r="Y40" s="113"/>
    </row>
    <row r="41" spans="1:25" x14ac:dyDescent="0.25">
      <c r="N41" s="110"/>
      <c r="O41" s="121"/>
      <c r="P41" s="110"/>
      <c r="Q41" s="111"/>
      <c r="R41" s="111"/>
      <c r="S41" s="111"/>
      <c r="T41" s="112"/>
      <c r="U41" s="112"/>
      <c r="V41" s="112"/>
      <c r="W41" s="113"/>
      <c r="X41" s="113"/>
      <c r="Y41" s="113"/>
    </row>
    <row r="42" spans="1:25" x14ac:dyDescent="0.25">
      <c r="N42" s="110"/>
      <c r="O42" s="121"/>
      <c r="P42" s="110"/>
      <c r="Q42" s="111"/>
      <c r="R42" s="111"/>
      <c r="S42" s="111"/>
      <c r="T42" s="112"/>
      <c r="U42" s="112"/>
      <c r="V42" s="112"/>
      <c r="W42" s="113"/>
      <c r="X42" s="113"/>
      <c r="Y42" s="113"/>
    </row>
    <row r="43" spans="1:25" x14ac:dyDescent="0.25">
      <c r="N43" s="110"/>
      <c r="O43" s="121"/>
      <c r="P43" s="110"/>
      <c r="Q43" s="111"/>
      <c r="R43" s="111"/>
      <c r="S43" s="111"/>
      <c r="T43" s="112"/>
      <c r="U43" s="112"/>
      <c r="V43" s="112"/>
      <c r="W43" s="113"/>
      <c r="X43" s="113"/>
      <c r="Y43" s="113"/>
    </row>
    <row r="44" spans="1:25" x14ac:dyDescent="0.25">
      <c r="N44" s="110"/>
      <c r="O44" s="121"/>
      <c r="P44" s="110"/>
      <c r="Q44" s="111"/>
      <c r="R44" s="111"/>
      <c r="S44" s="111"/>
      <c r="T44" s="112"/>
      <c r="U44" s="112"/>
      <c r="V44" s="112"/>
      <c r="W44" s="113"/>
      <c r="X44" s="113"/>
      <c r="Y44" s="113"/>
    </row>
    <row r="45" spans="1:25" x14ac:dyDescent="0.25">
      <c r="Q45" s="111"/>
      <c r="R45" s="111"/>
      <c r="S45" s="111"/>
      <c r="T45" s="112"/>
      <c r="U45" s="112"/>
      <c r="V45" s="112"/>
      <c r="W45" s="113"/>
      <c r="X45" s="113"/>
      <c r="Y45" s="113"/>
    </row>
    <row r="46" spans="1:25" x14ac:dyDescent="0.25">
      <c r="Q46" s="111"/>
      <c r="R46" s="111"/>
      <c r="S46" s="111"/>
      <c r="T46" s="112"/>
      <c r="U46" s="112"/>
      <c r="V46" s="112"/>
      <c r="W46" s="113"/>
      <c r="X46" s="113"/>
      <c r="Y46" s="113"/>
    </row>
    <row r="47" spans="1:25" x14ac:dyDescent="0.25">
      <c r="Q47" s="111"/>
      <c r="R47" s="111"/>
      <c r="S47" s="111"/>
      <c r="T47" s="112"/>
      <c r="U47" s="112"/>
      <c r="V47" s="112"/>
      <c r="W47" s="113"/>
      <c r="X47" s="113"/>
      <c r="Y47" s="113"/>
    </row>
    <row r="48" spans="1:25" x14ac:dyDescent="0.25">
      <c r="Q48" s="111"/>
      <c r="R48" s="111"/>
      <c r="S48" s="111"/>
      <c r="W48" s="113"/>
      <c r="X48" s="113"/>
      <c r="Y48" s="113"/>
    </row>
    <row r="49" spans="17:25" x14ac:dyDescent="0.25">
      <c r="Q49" s="111"/>
      <c r="R49" s="111"/>
      <c r="S49" s="111"/>
      <c r="W49" s="113"/>
      <c r="X49" s="113"/>
      <c r="Y49" s="113"/>
    </row>
    <row r="50" spans="17:25" x14ac:dyDescent="0.25">
      <c r="Q50" s="111"/>
      <c r="R50" s="111"/>
      <c r="S50" s="111"/>
    </row>
    <row r="51" spans="17:25" x14ac:dyDescent="0.25">
      <c r="Q51" s="111"/>
      <c r="R51" s="111"/>
      <c r="S51" s="111"/>
    </row>
    <row r="52" spans="17:25" x14ac:dyDescent="0.25">
      <c r="Q52" s="111"/>
      <c r="R52" s="111"/>
      <c r="S52" s="111"/>
    </row>
    <row r="53" spans="17:25" x14ac:dyDescent="0.25">
      <c r="Q53" s="111"/>
      <c r="R53" s="111"/>
      <c r="S53" s="111"/>
    </row>
    <row r="54" spans="17:25" x14ac:dyDescent="0.25">
      <c r="Q54" s="111"/>
      <c r="R54" s="111"/>
      <c r="S54" s="111"/>
    </row>
    <row r="55" spans="17:25" x14ac:dyDescent="0.25">
      <c r="Q55" s="111"/>
      <c r="R55" s="111"/>
      <c r="S55" s="111"/>
    </row>
    <row r="56" spans="17:25" x14ac:dyDescent="0.25">
      <c r="Q56" s="111"/>
      <c r="R56" s="111"/>
      <c r="S56" s="111"/>
    </row>
    <row r="57" spans="17:25" x14ac:dyDescent="0.25">
      <c r="Q57" s="111"/>
      <c r="R57" s="111"/>
      <c r="S57" s="111"/>
    </row>
    <row r="58" spans="17:25" x14ac:dyDescent="0.25">
      <c r="Q58" s="111"/>
      <c r="R58" s="111"/>
      <c r="S58" s="111"/>
    </row>
    <row r="59" spans="17:25" x14ac:dyDescent="0.25">
      <c r="Q59" s="111"/>
      <c r="R59" s="111"/>
      <c r="S59" s="111"/>
    </row>
    <row r="60" spans="17:25" x14ac:dyDescent="0.25">
      <c r="Q60" s="111"/>
      <c r="R60" s="111"/>
      <c r="S60" s="111"/>
    </row>
    <row r="61" spans="17:25" x14ac:dyDescent="0.25">
      <c r="Q61" s="111"/>
      <c r="R61" s="111"/>
      <c r="S61" s="111"/>
    </row>
  </sheetData>
  <mergeCells count="16">
    <mergeCell ref="Z1:Z2"/>
    <mergeCell ref="T1:T2"/>
    <mergeCell ref="U1:U2"/>
    <mergeCell ref="V1:V2"/>
    <mergeCell ref="W1:W2"/>
    <mergeCell ref="X1:X2"/>
    <mergeCell ref="P1:P2"/>
    <mergeCell ref="Q1:Q2"/>
    <mergeCell ref="R1:R2"/>
    <mergeCell ref="S1:S2"/>
    <mergeCell ref="Y1:Y2"/>
    <mergeCell ref="M1:M2"/>
    <mergeCell ref="H1:H2"/>
    <mergeCell ref="B1:B2"/>
    <mergeCell ref="N1:N2"/>
    <mergeCell ref="O1:O2"/>
  </mergeCells>
  <hyperlinks>
    <hyperlink ref="G16" r:id="rId1"/>
    <hyperlink ref="G13" r:id="rId2"/>
    <hyperlink ref="G14" r:id="rId3"/>
    <hyperlink ref="G12" r:id="rId4"/>
    <hyperlink ref="G11" r:id="rId5"/>
    <hyperlink ref="G9" r:id="rId6"/>
    <hyperlink ref="G8" r:id="rId7"/>
    <hyperlink ref="G7" r:id="rId8"/>
    <hyperlink ref="G6" r:id="rId9"/>
    <hyperlink ref="G5" r:id="rId10"/>
    <hyperlink ref="G3" r:id="rId11"/>
    <hyperlink ref="G4" r:id="rId12"/>
    <hyperlink ref="G17" r:id="rId13"/>
    <hyperlink ref="G18" r:id="rId14"/>
    <hyperlink ref="G19" r:id="rId15"/>
    <hyperlink ref="G34" r:id="rId16" display="https://www.amazon.com/gp/product/B07QXBZ2K4/ref=ox_sc_act_title_1?smid=A1ODAYT5DMMXQ9&amp;psc=1"/>
    <hyperlink ref="G35" r:id="rId17" display="https://www.amazon.com/gp/product/B00OQQ01DK/ref=ox_sc_act_title_1?smid=ATVPDKIKX0DER&amp;psc=1"/>
  </hyperlinks>
  <pageMargins left="0.25" right="0.25" top="0.25" bottom="0.25" header="0" footer="0"/>
  <pageSetup orientation="landscape" r:id="rId18"/>
  <headerFooter>
    <oddFooter>&amp;CTab: &amp;A     &amp;F     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zoomScale="90" zoomScaleNormal="90" workbookViewId="0">
      <pane ySplit="2" topLeftCell="A37" activePane="bottomLeft" state="frozen"/>
      <selection pane="bottomLeft" activeCell="F3" sqref="F3:F38"/>
    </sheetView>
  </sheetViews>
  <sheetFormatPr defaultRowHeight="15" x14ac:dyDescent="0.25"/>
  <cols>
    <col min="1" max="1" width="3.85546875" style="1" customWidth="1"/>
    <col min="2" max="2" width="6.5703125" style="20" customWidth="1"/>
    <col min="3" max="3" width="19.28515625" style="18" customWidth="1"/>
    <col min="4" max="4" width="6.28515625" style="18" customWidth="1"/>
    <col min="5" max="5" width="9.28515625" style="18" customWidth="1"/>
    <col min="6" max="6" width="11" style="18" bestFit="1" customWidth="1"/>
    <col min="7" max="7" width="9.140625" style="18"/>
    <col min="8" max="9" width="20.42578125" style="18" customWidth="1"/>
    <col min="10" max="10" width="8.42578125" style="18" customWidth="1"/>
    <col min="11" max="11" width="9.140625" style="18"/>
    <col min="12" max="12" width="11.140625" style="21" customWidth="1"/>
    <col min="13" max="13" width="7" style="1" customWidth="1"/>
    <col min="14" max="15" width="9.140625" style="20"/>
    <col min="16" max="16" width="7.7109375" style="20" customWidth="1"/>
    <col min="17" max="16384" width="9.140625" style="20"/>
  </cols>
  <sheetData>
    <row r="1" spans="1:26" x14ac:dyDescent="0.25">
      <c r="A1" s="12"/>
      <c r="B1" s="301" t="s">
        <v>95</v>
      </c>
      <c r="C1" s="13"/>
      <c r="D1" s="13"/>
      <c r="E1" s="13"/>
      <c r="F1" s="13"/>
      <c r="G1" s="13"/>
      <c r="H1" s="13"/>
      <c r="I1" s="13" t="s">
        <v>277</v>
      </c>
      <c r="J1" s="2" t="s">
        <v>64</v>
      </c>
      <c r="K1" s="2" t="s">
        <v>19</v>
      </c>
      <c r="L1" s="9" t="s">
        <v>805</v>
      </c>
      <c r="M1" s="312" t="s">
        <v>79</v>
      </c>
      <c r="N1" s="307" t="s">
        <v>110</v>
      </c>
      <c r="O1" s="307" t="s">
        <v>113</v>
      </c>
      <c r="P1" s="307" t="s">
        <v>111</v>
      </c>
      <c r="Q1" s="307" t="s">
        <v>110</v>
      </c>
      <c r="R1" s="307" t="s">
        <v>113</v>
      </c>
      <c r="S1" s="307" t="s">
        <v>111</v>
      </c>
      <c r="T1" s="307" t="s">
        <v>110</v>
      </c>
      <c r="U1" s="307" t="s">
        <v>113</v>
      </c>
      <c r="V1" s="307" t="s">
        <v>111</v>
      </c>
      <c r="W1" s="307" t="s">
        <v>110</v>
      </c>
      <c r="X1" s="307" t="s">
        <v>113</v>
      </c>
      <c r="Y1" s="307" t="s">
        <v>111</v>
      </c>
      <c r="Z1" s="306" t="s">
        <v>112</v>
      </c>
    </row>
    <row r="2" spans="1:26" s="18" customFormat="1" ht="38.25" customHeight="1" x14ac:dyDescent="0.25">
      <c r="A2" s="62" t="s">
        <v>62</v>
      </c>
      <c r="B2" s="302"/>
      <c r="C2" s="63" t="s">
        <v>0</v>
      </c>
      <c r="D2" s="63" t="s">
        <v>1</v>
      </c>
      <c r="E2" s="63" t="s">
        <v>4</v>
      </c>
      <c r="F2" s="63" t="s">
        <v>5</v>
      </c>
      <c r="G2" s="61" t="s">
        <v>6</v>
      </c>
      <c r="H2" s="64" t="s">
        <v>61</v>
      </c>
      <c r="I2" s="64"/>
      <c r="J2" s="61" t="s">
        <v>63</v>
      </c>
      <c r="K2" s="61" t="s">
        <v>63</v>
      </c>
      <c r="L2" s="33" t="s">
        <v>66</v>
      </c>
      <c r="M2" s="312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6"/>
    </row>
    <row r="3" spans="1:26" ht="30" x14ac:dyDescent="0.25">
      <c r="A3" s="34">
        <v>1</v>
      </c>
      <c r="B3" s="5" t="s">
        <v>279</v>
      </c>
      <c r="C3" s="35" t="s">
        <v>1149</v>
      </c>
      <c r="D3" s="34">
        <v>3</v>
      </c>
      <c r="E3" s="65">
        <v>39.979999999999997</v>
      </c>
      <c r="F3" s="66">
        <f t="shared" ref="F3:F31" si="0">(D3*E3)</f>
        <v>119.94</v>
      </c>
      <c r="G3" s="36" t="s">
        <v>18</v>
      </c>
      <c r="H3" s="40" t="s">
        <v>806</v>
      </c>
      <c r="I3" s="198" t="s">
        <v>302</v>
      </c>
      <c r="J3" s="262">
        <v>43916</v>
      </c>
      <c r="K3" s="35" t="s">
        <v>912</v>
      </c>
      <c r="L3" s="257" t="s">
        <v>85</v>
      </c>
      <c r="M3" s="41">
        <v>31</v>
      </c>
      <c r="N3" s="90">
        <v>43921</v>
      </c>
      <c r="O3" s="85" t="s">
        <v>114</v>
      </c>
      <c r="P3" s="85">
        <v>3</v>
      </c>
      <c r="Q3" s="91"/>
      <c r="R3" s="86"/>
      <c r="S3" s="86"/>
      <c r="T3" s="96"/>
      <c r="U3" s="87"/>
      <c r="V3" s="87"/>
      <c r="W3" s="88"/>
      <c r="X3" s="88"/>
      <c r="Y3" s="88"/>
      <c r="Z3" s="89">
        <f t="shared" ref="Z3:Z19" si="1">+P3+S3+V3+Y3</f>
        <v>3</v>
      </c>
    </row>
    <row r="4" spans="1:26" ht="30" x14ac:dyDescent="0.25">
      <c r="A4" s="34"/>
      <c r="B4" s="5" t="s">
        <v>279</v>
      </c>
      <c r="C4" s="35" t="s">
        <v>1143</v>
      </c>
      <c r="D4" s="34">
        <v>3</v>
      </c>
      <c r="E4" s="65">
        <v>37.5</v>
      </c>
      <c r="F4" s="66">
        <f t="shared" si="0"/>
        <v>112.5</v>
      </c>
      <c r="G4" s="36"/>
      <c r="H4" s="40"/>
      <c r="I4" s="198" t="s">
        <v>352</v>
      </c>
      <c r="J4" s="262">
        <v>43916</v>
      </c>
      <c r="K4" s="35" t="s">
        <v>912</v>
      </c>
      <c r="L4" s="257" t="s">
        <v>85</v>
      </c>
      <c r="M4" s="41"/>
      <c r="N4" s="90">
        <v>43921</v>
      </c>
      <c r="O4" s="85" t="s">
        <v>114</v>
      </c>
      <c r="P4" s="85">
        <v>3</v>
      </c>
      <c r="Q4" s="91"/>
      <c r="R4" s="86"/>
      <c r="S4" s="86"/>
      <c r="T4" s="96"/>
      <c r="U4" s="87"/>
      <c r="V4" s="87"/>
      <c r="W4" s="88"/>
      <c r="X4" s="88"/>
      <c r="Y4" s="88"/>
      <c r="Z4" s="89"/>
    </row>
    <row r="5" spans="1:26" ht="30" x14ac:dyDescent="0.25">
      <c r="A5" s="34"/>
      <c r="B5" s="5" t="s">
        <v>279</v>
      </c>
      <c r="C5" s="35" t="s">
        <v>1144</v>
      </c>
      <c r="D5" s="34">
        <v>3</v>
      </c>
      <c r="E5" s="65">
        <v>34.99</v>
      </c>
      <c r="F5" s="66">
        <f t="shared" si="0"/>
        <v>104.97</v>
      </c>
      <c r="G5" s="36"/>
      <c r="H5" s="40"/>
      <c r="I5" s="198" t="s">
        <v>352</v>
      </c>
      <c r="J5" s="262">
        <v>43916</v>
      </c>
      <c r="K5" s="35" t="s">
        <v>912</v>
      </c>
      <c r="L5" s="257" t="s">
        <v>85</v>
      </c>
      <c r="M5" s="41"/>
      <c r="N5" s="90">
        <v>43922</v>
      </c>
      <c r="O5" s="85" t="s">
        <v>114</v>
      </c>
      <c r="P5" s="85">
        <v>3</v>
      </c>
      <c r="Q5" s="91"/>
      <c r="R5" s="86"/>
      <c r="S5" s="86"/>
      <c r="T5" s="96"/>
      <c r="U5" s="87"/>
      <c r="V5" s="87"/>
      <c r="W5" s="88"/>
      <c r="X5" s="88"/>
      <c r="Y5" s="88"/>
      <c r="Z5" s="89"/>
    </row>
    <row r="6" spans="1:26" ht="27" customHeight="1" x14ac:dyDescent="0.25">
      <c r="A6" s="34"/>
      <c r="B6" s="5" t="s">
        <v>279</v>
      </c>
      <c r="C6" s="35" t="s">
        <v>1150</v>
      </c>
      <c r="D6" s="34">
        <v>10</v>
      </c>
      <c r="E6" s="65">
        <v>42.95</v>
      </c>
      <c r="F6" s="66">
        <f t="shared" si="0"/>
        <v>429.5</v>
      </c>
      <c r="G6" s="36"/>
      <c r="H6" s="40"/>
      <c r="I6" s="198" t="s">
        <v>1148</v>
      </c>
      <c r="J6" s="262">
        <v>43920</v>
      </c>
      <c r="K6" s="35" t="s">
        <v>912</v>
      </c>
      <c r="L6" s="257" t="s">
        <v>85</v>
      </c>
      <c r="M6" s="41"/>
      <c r="N6" s="90">
        <v>43927</v>
      </c>
      <c r="O6" s="85" t="s">
        <v>114</v>
      </c>
      <c r="P6" s="85">
        <v>10</v>
      </c>
      <c r="Q6" s="91"/>
      <c r="R6" s="86"/>
      <c r="S6" s="86"/>
      <c r="T6" s="96"/>
      <c r="U6" s="87"/>
      <c r="V6" s="87"/>
      <c r="W6" s="88"/>
      <c r="X6" s="88"/>
      <c r="Y6" s="88"/>
      <c r="Z6" s="89"/>
    </row>
    <row r="7" spans="1:26" ht="30.75" customHeight="1" x14ac:dyDescent="0.25">
      <c r="A7" s="42">
        <v>1</v>
      </c>
      <c r="B7" s="5" t="s">
        <v>279</v>
      </c>
      <c r="C7" s="35" t="s">
        <v>57</v>
      </c>
      <c r="D7" s="34">
        <v>4</v>
      </c>
      <c r="E7" s="65">
        <v>20.49</v>
      </c>
      <c r="F7" s="66">
        <f t="shared" si="0"/>
        <v>81.96</v>
      </c>
      <c r="G7" s="36" t="s">
        <v>18</v>
      </c>
      <c r="H7" s="40" t="s">
        <v>794</v>
      </c>
      <c r="I7" s="198" t="s">
        <v>352</v>
      </c>
      <c r="J7" s="262">
        <v>43916</v>
      </c>
      <c r="K7" s="35" t="s">
        <v>912</v>
      </c>
      <c r="L7" s="257" t="s">
        <v>85</v>
      </c>
      <c r="M7" s="41">
        <v>40</v>
      </c>
      <c r="N7" s="90">
        <v>43922</v>
      </c>
      <c r="O7" s="85" t="s">
        <v>119</v>
      </c>
      <c r="P7" s="85">
        <v>2</v>
      </c>
      <c r="Q7" s="91">
        <v>43964</v>
      </c>
      <c r="R7" s="86" t="s">
        <v>114</v>
      </c>
      <c r="S7" s="86">
        <v>2</v>
      </c>
      <c r="T7" s="87"/>
      <c r="U7" s="87"/>
      <c r="V7" s="87"/>
      <c r="W7" s="88"/>
      <c r="X7" s="88"/>
      <c r="Y7" s="88"/>
      <c r="Z7" s="89">
        <f t="shared" si="1"/>
        <v>4</v>
      </c>
    </row>
    <row r="8" spans="1:26" ht="32.25" customHeight="1" x14ac:dyDescent="0.25">
      <c r="A8" s="42">
        <v>1</v>
      </c>
      <c r="B8" s="5" t="s">
        <v>279</v>
      </c>
      <c r="C8" s="35" t="s">
        <v>58</v>
      </c>
      <c r="D8" s="34">
        <v>2</v>
      </c>
      <c r="E8" s="65">
        <v>19.989999999999998</v>
      </c>
      <c r="F8" s="66">
        <f t="shared" si="0"/>
        <v>39.979999999999997</v>
      </c>
      <c r="G8" s="36" t="s">
        <v>18</v>
      </c>
      <c r="H8" s="40" t="s">
        <v>794</v>
      </c>
      <c r="I8" s="198" t="s">
        <v>352</v>
      </c>
      <c r="J8" s="262">
        <v>43916</v>
      </c>
      <c r="K8" s="35" t="s">
        <v>912</v>
      </c>
      <c r="L8" s="257" t="s">
        <v>85</v>
      </c>
      <c r="M8" s="41">
        <v>38</v>
      </c>
      <c r="N8" s="90">
        <v>43921</v>
      </c>
      <c r="O8" s="85" t="s">
        <v>114</v>
      </c>
      <c r="P8" s="85">
        <v>2</v>
      </c>
      <c r="Q8" s="86"/>
      <c r="R8" s="86"/>
      <c r="S8" s="86"/>
      <c r="T8" s="87"/>
      <c r="U8" s="87"/>
      <c r="V8" s="87"/>
      <c r="W8" s="88"/>
      <c r="X8" s="88"/>
      <c r="Y8" s="88"/>
      <c r="Z8" s="89">
        <f t="shared" si="1"/>
        <v>2</v>
      </c>
    </row>
    <row r="9" spans="1:26" ht="45" x14ac:dyDescent="0.25">
      <c r="A9" s="83">
        <v>1</v>
      </c>
      <c r="B9" s="5" t="s">
        <v>279</v>
      </c>
      <c r="C9" s="233" t="s">
        <v>101</v>
      </c>
      <c r="D9" s="234">
        <v>0</v>
      </c>
      <c r="E9" s="235">
        <v>800</v>
      </c>
      <c r="F9" s="236">
        <f t="shared" si="0"/>
        <v>0</v>
      </c>
      <c r="G9" s="234" t="s">
        <v>39</v>
      </c>
      <c r="H9" s="237" t="s">
        <v>59</v>
      </c>
      <c r="I9" s="237"/>
      <c r="J9" s="233"/>
      <c r="K9" s="233" t="s">
        <v>91</v>
      </c>
      <c r="L9" s="233" t="s">
        <v>92</v>
      </c>
      <c r="M9" s="39">
        <v>1</v>
      </c>
      <c r="N9" s="85"/>
      <c r="O9" s="85"/>
      <c r="P9" s="85"/>
      <c r="Q9" s="86"/>
      <c r="R9" s="86"/>
      <c r="S9" s="86"/>
      <c r="T9" s="87"/>
      <c r="U9" s="87"/>
      <c r="V9" s="87"/>
      <c r="W9" s="88"/>
      <c r="X9" s="88"/>
      <c r="Y9" s="88"/>
      <c r="Z9" s="89">
        <f t="shared" si="1"/>
        <v>0</v>
      </c>
    </row>
    <row r="10" spans="1:26" x14ac:dyDescent="0.25">
      <c r="A10" s="83"/>
      <c r="B10" s="5" t="s">
        <v>279</v>
      </c>
      <c r="C10" s="233" t="s">
        <v>96</v>
      </c>
      <c r="D10" s="234">
        <v>0</v>
      </c>
      <c r="E10" s="238">
        <v>349.99</v>
      </c>
      <c r="F10" s="236">
        <f t="shared" si="0"/>
        <v>0</v>
      </c>
      <c r="G10" s="239" t="s">
        <v>18</v>
      </c>
      <c r="H10" s="237" t="s">
        <v>1114</v>
      </c>
      <c r="I10" s="237"/>
      <c r="J10" s="233"/>
      <c r="K10" s="233"/>
      <c r="L10" s="233"/>
      <c r="M10" s="39">
        <v>1</v>
      </c>
      <c r="N10" s="85"/>
      <c r="O10" s="85"/>
      <c r="P10" s="85"/>
      <c r="Q10" s="86"/>
      <c r="R10" s="86"/>
      <c r="S10" s="86"/>
      <c r="T10" s="87"/>
      <c r="U10" s="87"/>
      <c r="V10" s="87"/>
      <c r="W10" s="88"/>
      <c r="X10" s="88"/>
      <c r="Y10" s="88"/>
      <c r="Z10" s="89">
        <f t="shared" si="1"/>
        <v>0</v>
      </c>
    </row>
    <row r="11" spans="1:26" ht="45" x14ac:dyDescent="0.25">
      <c r="A11" s="83"/>
      <c r="B11" s="5" t="s">
        <v>279</v>
      </c>
      <c r="C11" s="233" t="s">
        <v>99</v>
      </c>
      <c r="D11" s="234">
        <v>1</v>
      </c>
      <c r="E11" s="238">
        <v>73.5</v>
      </c>
      <c r="F11" s="236">
        <f t="shared" si="0"/>
        <v>73.5</v>
      </c>
      <c r="G11" s="239" t="s">
        <v>18</v>
      </c>
      <c r="H11" s="237"/>
      <c r="I11" s="240" t="s">
        <v>308</v>
      </c>
      <c r="J11" s="242">
        <v>43920</v>
      </c>
      <c r="K11" s="233" t="s">
        <v>912</v>
      </c>
      <c r="L11" s="257" t="s">
        <v>85</v>
      </c>
      <c r="M11" s="39">
        <v>1</v>
      </c>
      <c r="N11" s="90">
        <v>43927</v>
      </c>
      <c r="O11" s="85" t="s">
        <v>114</v>
      </c>
      <c r="P11" s="85">
        <v>1</v>
      </c>
      <c r="Q11" s="86"/>
      <c r="R11" s="86"/>
      <c r="S11" s="86"/>
      <c r="T11" s="87"/>
      <c r="U11" s="87"/>
      <c r="V11" s="87"/>
      <c r="W11" s="88"/>
      <c r="X11" s="88"/>
      <c r="Y11" s="88"/>
      <c r="Z11" s="89">
        <f t="shared" si="1"/>
        <v>1</v>
      </c>
    </row>
    <row r="12" spans="1:26" ht="45" x14ac:dyDescent="0.25">
      <c r="A12" s="83"/>
      <c r="B12" s="5" t="s">
        <v>279</v>
      </c>
      <c r="C12" s="233" t="s">
        <v>102</v>
      </c>
      <c r="D12" s="234">
        <v>1</v>
      </c>
      <c r="E12" s="238">
        <v>100</v>
      </c>
      <c r="F12" s="236">
        <f t="shared" si="0"/>
        <v>100</v>
      </c>
      <c r="G12" s="239" t="s">
        <v>18</v>
      </c>
      <c r="H12" s="241" t="s">
        <v>103</v>
      </c>
      <c r="I12" s="241">
        <v>37776</v>
      </c>
      <c r="J12" s="242">
        <v>43934</v>
      </c>
      <c r="K12" s="233" t="s">
        <v>909</v>
      </c>
      <c r="L12" s="257" t="s">
        <v>910</v>
      </c>
      <c r="M12" s="39">
        <v>1</v>
      </c>
      <c r="N12" s="85"/>
      <c r="O12" s="85"/>
      <c r="P12" s="85"/>
      <c r="Q12" s="86"/>
      <c r="R12" s="86"/>
      <c r="S12" s="86"/>
      <c r="T12" s="87"/>
      <c r="U12" s="87"/>
      <c r="V12" s="87"/>
      <c r="W12" s="88"/>
      <c r="X12" s="88"/>
      <c r="Y12" s="88"/>
      <c r="Z12" s="89">
        <f t="shared" si="1"/>
        <v>0</v>
      </c>
    </row>
    <row r="13" spans="1:26" ht="30" x14ac:dyDescent="0.25">
      <c r="A13" s="83"/>
      <c r="B13" s="5" t="s">
        <v>279</v>
      </c>
      <c r="C13" s="233" t="s">
        <v>104</v>
      </c>
      <c r="D13" s="234">
        <v>1</v>
      </c>
      <c r="E13" s="238">
        <v>192.99</v>
      </c>
      <c r="F13" s="236">
        <f t="shared" si="0"/>
        <v>192.99</v>
      </c>
      <c r="G13" s="239" t="s">
        <v>18</v>
      </c>
      <c r="H13" s="237"/>
      <c r="I13" s="237">
        <v>9914799</v>
      </c>
      <c r="J13" s="242">
        <v>43920</v>
      </c>
      <c r="K13" s="233" t="s">
        <v>75</v>
      </c>
      <c r="L13" s="257" t="s">
        <v>68</v>
      </c>
      <c r="M13" s="39">
        <v>0</v>
      </c>
      <c r="N13" s="90">
        <v>43927</v>
      </c>
      <c r="O13" s="85" t="s">
        <v>114</v>
      </c>
      <c r="P13" s="85">
        <v>1</v>
      </c>
      <c r="Q13" s="86"/>
      <c r="R13" s="86"/>
      <c r="S13" s="86"/>
      <c r="T13" s="87"/>
      <c r="U13" s="87"/>
      <c r="V13" s="87"/>
      <c r="W13" s="88"/>
      <c r="X13" s="88"/>
      <c r="Y13" s="88"/>
      <c r="Z13" s="89">
        <f t="shared" si="1"/>
        <v>1</v>
      </c>
    </row>
    <row r="14" spans="1:26" ht="30" x14ac:dyDescent="0.25">
      <c r="A14" s="83"/>
      <c r="B14" s="5" t="s">
        <v>279</v>
      </c>
      <c r="C14" s="233" t="s">
        <v>105</v>
      </c>
      <c r="D14" s="234">
        <v>1</v>
      </c>
      <c r="E14" s="238">
        <v>24.99</v>
      </c>
      <c r="F14" s="236">
        <f t="shared" si="0"/>
        <v>24.99</v>
      </c>
      <c r="G14" s="239" t="s">
        <v>18</v>
      </c>
      <c r="H14" s="237"/>
      <c r="I14" s="237">
        <v>9914799</v>
      </c>
      <c r="J14" s="242">
        <v>43920</v>
      </c>
      <c r="K14" s="233" t="s">
        <v>75</v>
      </c>
      <c r="L14" s="257" t="s">
        <v>68</v>
      </c>
      <c r="M14" s="39">
        <v>0</v>
      </c>
      <c r="N14" s="90">
        <v>43927</v>
      </c>
      <c r="O14" s="85" t="s">
        <v>114</v>
      </c>
      <c r="P14" s="85">
        <v>1</v>
      </c>
      <c r="Q14" s="86"/>
      <c r="R14" s="86"/>
      <c r="S14" s="86"/>
      <c r="T14" s="87"/>
      <c r="U14" s="87"/>
      <c r="V14" s="87"/>
      <c r="W14" s="88"/>
      <c r="X14" s="88"/>
      <c r="Y14" s="88"/>
      <c r="Z14" s="89">
        <f t="shared" si="1"/>
        <v>1</v>
      </c>
    </row>
    <row r="15" spans="1:26" ht="30" x14ac:dyDescent="0.25">
      <c r="A15" s="83"/>
      <c r="B15" s="5" t="s">
        <v>279</v>
      </c>
      <c r="C15" s="233" t="s">
        <v>97</v>
      </c>
      <c r="D15" s="234">
        <v>1</v>
      </c>
      <c r="E15" s="238">
        <v>27.99</v>
      </c>
      <c r="F15" s="236">
        <f t="shared" si="0"/>
        <v>27.99</v>
      </c>
      <c r="G15" s="239" t="s">
        <v>18</v>
      </c>
      <c r="H15" s="237"/>
      <c r="I15" s="237">
        <v>9914799</v>
      </c>
      <c r="J15" s="242">
        <v>43920</v>
      </c>
      <c r="K15" s="233" t="s">
        <v>75</v>
      </c>
      <c r="L15" s="257" t="s">
        <v>68</v>
      </c>
      <c r="M15" s="39">
        <v>0</v>
      </c>
      <c r="N15" s="90">
        <v>43927</v>
      </c>
      <c r="O15" s="85" t="s">
        <v>114</v>
      </c>
      <c r="P15" s="85">
        <v>1</v>
      </c>
      <c r="Q15" s="86"/>
      <c r="R15" s="86"/>
      <c r="S15" s="86"/>
      <c r="T15" s="87"/>
      <c r="U15" s="87"/>
      <c r="V15" s="87"/>
      <c r="W15" s="88"/>
      <c r="X15" s="88"/>
      <c r="Y15" s="88"/>
      <c r="Z15" s="89">
        <f t="shared" si="1"/>
        <v>1</v>
      </c>
    </row>
    <row r="16" spans="1:26" ht="30" x14ac:dyDescent="0.25">
      <c r="A16" s="83"/>
      <c r="B16" s="5" t="s">
        <v>279</v>
      </c>
      <c r="C16" s="233" t="s">
        <v>106</v>
      </c>
      <c r="D16" s="234">
        <v>1</v>
      </c>
      <c r="E16" s="238">
        <v>9.3699999999999992</v>
      </c>
      <c r="F16" s="236">
        <f t="shared" si="0"/>
        <v>9.3699999999999992</v>
      </c>
      <c r="G16" s="239" t="s">
        <v>18</v>
      </c>
      <c r="H16" s="237"/>
      <c r="I16" s="237" t="s">
        <v>360</v>
      </c>
      <c r="J16" s="242">
        <v>43920</v>
      </c>
      <c r="K16" s="233" t="s">
        <v>912</v>
      </c>
      <c r="L16" s="257" t="s">
        <v>85</v>
      </c>
      <c r="M16" s="39">
        <v>1</v>
      </c>
      <c r="N16" s="90">
        <v>43924</v>
      </c>
      <c r="O16" s="85" t="s">
        <v>114</v>
      </c>
      <c r="P16" s="85">
        <v>1</v>
      </c>
      <c r="Q16" s="86"/>
      <c r="R16" s="86"/>
      <c r="S16" s="86"/>
      <c r="T16" s="87"/>
      <c r="U16" s="87"/>
      <c r="V16" s="87"/>
      <c r="W16" s="88"/>
      <c r="X16" s="88"/>
      <c r="Y16" s="88"/>
      <c r="Z16" s="89">
        <f t="shared" si="1"/>
        <v>1</v>
      </c>
    </row>
    <row r="17" spans="1:26" ht="30" x14ac:dyDescent="0.25">
      <c r="A17" s="83"/>
      <c r="B17" s="5" t="s">
        <v>279</v>
      </c>
      <c r="C17" s="233" t="s">
        <v>107</v>
      </c>
      <c r="D17" s="234">
        <v>1</v>
      </c>
      <c r="E17" s="238">
        <v>21.4</v>
      </c>
      <c r="F17" s="236">
        <f t="shared" si="0"/>
        <v>21.4</v>
      </c>
      <c r="G17" s="239" t="s">
        <v>18</v>
      </c>
      <c r="H17" s="237"/>
      <c r="I17" s="240" t="s">
        <v>344</v>
      </c>
      <c r="J17" s="242">
        <v>43920</v>
      </c>
      <c r="K17" s="233" t="s">
        <v>912</v>
      </c>
      <c r="L17" s="257" t="s">
        <v>85</v>
      </c>
      <c r="M17" s="39">
        <v>1</v>
      </c>
      <c r="N17" s="90">
        <v>43928</v>
      </c>
      <c r="O17" s="85" t="s">
        <v>114</v>
      </c>
      <c r="P17" s="85">
        <v>1</v>
      </c>
      <c r="Q17" s="86"/>
      <c r="R17" s="86"/>
      <c r="S17" s="86"/>
      <c r="T17" s="87"/>
      <c r="U17" s="87"/>
      <c r="V17" s="87"/>
      <c r="W17" s="88"/>
      <c r="X17" s="88"/>
      <c r="Y17" s="88"/>
      <c r="Z17" s="89">
        <f t="shared" si="1"/>
        <v>1</v>
      </c>
    </row>
    <row r="18" spans="1:26" ht="60" x14ac:dyDescent="0.25">
      <c r="A18" s="83"/>
      <c r="B18" s="5" t="s">
        <v>279</v>
      </c>
      <c r="C18" s="233" t="s">
        <v>108</v>
      </c>
      <c r="D18" s="234">
        <v>1</v>
      </c>
      <c r="E18" s="238">
        <v>5.95</v>
      </c>
      <c r="F18" s="236">
        <f t="shared" si="0"/>
        <v>5.95</v>
      </c>
      <c r="G18" s="239" t="s">
        <v>18</v>
      </c>
      <c r="H18" s="237"/>
      <c r="I18" s="240" t="s">
        <v>353</v>
      </c>
      <c r="J18" s="242">
        <v>43916</v>
      </c>
      <c r="K18" s="233" t="s">
        <v>912</v>
      </c>
      <c r="L18" s="257" t="s">
        <v>85</v>
      </c>
      <c r="M18" s="39">
        <v>1</v>
      </c>
      <c r="N18" s="90">
        <v>43927</v>
      </c>
      <c r="O18" s="85" t="s">
        <v>114</v>
      </c>
      <c r="P18" s="85">
        <v>1</v>
      </c>
      <c r="Q18" s="86"/>
      <c r="R18" s="86"/>
      <c r="S18" s="86"/>
      <c r="T18" s="87"/>
      <c r="U18" s="87"/>
      <c r="V18" s="87"/>
      <c r="W18" s="88"/>
      <c r="X18" s="88"/>
      <c r="Y18" s="88"/>
      <c r="Z18" s="89">
        <f t="shared" si="1"/>
        <v>1</v>
      </c>
    </row>
    <row r="19" spans="1:26" x14ac:dyDescent="0.25">
      <c r="A19" s="83"/>
      <c r="B19" s="5" t="s">
        <v>279</v>
      </c>
      <c r="C19" s="233" t="s">
        <v>98</v>
      </c>
      <c r="D19" s="234">
        <v>0</v>
      </c>
      <c r="E19" s="238">
        <v>50</v>
      </c>
      <c r="F19" s="236">
        <f t="shared" si="0"/>
        <v>0</v>
      </c>
      <c r="G19" s="234" t="s">
        <v>39</v>
      </c>
      <c r="H19" s="243" t="s">
        <v>100</v>
      </c>
      <c r="I19" s="243"/>
      <c r="J19" s="244">
        <f>SUM(E10:E19)</f>
        <v>856.18000000000006</v>
      </c>
      <c r="K19" s="233"/>
      <c r="L19" s="233"/>
      <c r="M19" s="39">
        <v>1</v>
      </c>
      <c r="N19" s="85"/>
      <c r="O19" s="85"/>
      <c r="P19" s="85"/>
      <c r="Q19" s="86"/>
      <c r="R19" s="86"/>
      <c r="S19" s="86"/>
      <c r="T19" s="87"/>
      <c r="U19" s="87"/>
      <c r="V19" s="87"/>
      <c r="W19" s="88"/>
      <c r="X19" s="88"/>
      <c r="Y19" s="88"/>
      <c r="Z19" s="89">
        <f t="shared" si="1"/>
        <v>0</v>
      </c>
    </row>
    <row r="20" spans="1:26" ht="30" x14ac:dyDescent="0.25">
      <c r="A20" s="42"/>
      <c r="B20" s="6" t="s">
        <v>280</v>
      </c>
      <c r="C20" s="35" t="s">
        <v>35</v>
      </c>
      <c r="D20" s="34">
        <v>2</v>
      </c>
      <c r="E20" s="66">
        <v>79.989999999999995</v>
      </c>
      <c r="F20" s="66">
        <f t="shared" si="0"/>
        <v>159.97999999999999</v>
      </c>
      <c r="G20" s="36" t="s">
        <v>18</v>
      </c>
      <c r="I20" s="245" t="s">
        <v>349</v>
      </c>
      <c r="J20" s="151">
        <v>43917</v>
      </c>
      <c r="K20" s="34" t="s">
        <v>75</v>
      </c>
      <c r="L20" s="257" t="s">
        <v>83</v>
      </c>
      <c r="M20" s="38">
        <v>0</v>
      </c>
      <c r="N20" s="90">
        <v>43922</v>
      </c>
      <c r="O20" s="85" t="s">
        <v>114</v>
      </c>
      <c r="P20" s="85">
        <v>2</v>
      </c>
      <c r="Q20" s="86"/>
      <c r="R20" s="86"/>
      <c r="S20" s="86"/>
      <c r="T20" s="87"/>
      <c r="U20" s="87"/>
      <c r="V20" s="87"/>
      <c r="W20" s="88"/>
      <c r="X20" s="88"/>
      <c r="Y20" s="88"/>
      <c r="Z20" s="89"/>
    </row>
    <row r="21" spans="1:26" ht="30" x14ac:dyDescent="0.25">
      <c r="A21" s="42"/>
      <c r="B21" s="6" t="s">
        <v>280</v>
      </c>
      <c r="C21" s="35" t="s">
        <v>25</v>
      </c>
      <c r="D21" s="34">
        <v>40</v>
      </c>
      <c r="E21" s="66">
        <v>129.99</v>
      </c>
      <c r="F21" s="66">
        <f t="shared" si="0"/>
        <v>5199.6000000000004</v>
      </c>
      <c r="G21" s="36" t="s">
        <v>18</v>
      </c>
      <c r="H21" s="35" t="s">
        <v>28</v>
      </c>
      <c r="I21" s="198" t="s">
        <v>810</v>
      </c>
      <c r="J21" s="151">
        <v>43920</v>
      </c>
      <c r="K21" s="34" t="s">
        <v>75</v>
      </c>
      <c r="L21" s="257" t="s">
        <v>116</v>
      </c>
      <c r="M21" s="272">
        <v>0</v>
      </c>
      <c r="N21" s="90">
        <v>43918</v>
      </c>
      <c r="O21" s="85" t="s">
        <v>20</v>
      </c>
      <c r="P21" s="85">
        <v>20</v>
      </c>
      <c r="Q21" s="91">
        <v>43920</v>
      </c>
      <c r="R21" s="86" t="s">
        <v>311</v>
      </c>
      <c r="S21" s="86">
        <v>2</v>
      </c>
      <c r="T21" s="96">
        <v>43927</v>
      </c>
      <c r="U21" s="87" t="s">
        <v>114</v>
      </c>
      <c r="V21" s="87">
        <v>20</v>
      </c>
      <c r="W21" s="88"/>
      <c r="X21" s="88"/>
      <c r="Y21" s="88"/>
      <c r="Z21" s="89">
        <f t="shared" ref="Z21:Z28" si="2">+P20+S21+V21+Y21</f>
        <v>24</v>
      </c>
    </row>
    <row r="22" spans="1:26" ht="45" x14ac:dyDescent="0.25">
      <c r="A22" s="34"/>
      <c r="B22" s="6" t="s">
        <v>280</v>
      </c>
      <c r="C22" s="35" t="s">
        <v>26</v>
      </c>
      <c r="D22" s="34">
        <v>40</v>
      </c>
      <c r="E22" s="66">
        <v>39.99</v>
      </c>
      <c r="F22" s="66">
        <f t="shared" si="0"/>
        <v>1599.6000000000001</v>
      </c>
      <c r="G22" s="36" t="s">
        <v>18</v>
      </c>
      <c r="H22" s="35" t="s">
        <v>28</v>
      </c>
      <c r="I22" s="198" t="s">
        <v>813</v>
      </c>
      <c r="J22" s="151">
        <v>43920</v>
      </c>
      <c r="K22" s="34" t="s">
        <v>75</v>
      </c>
      <c r="L22" s="257" t="s">
        <v>116</v>
      </c>
      <c r="M22" s="272">
        <v>0</v>
      </c>
      <c r="N22" s="90">
        <v>43918</v>
      </c>
      <c r="O22" s="85" t="s">
        <v>20</v>
      </c>
      <c r="P22" s="85">
        <v>20</v>
      </c>
      <c r="Q22" s="91">
        <v>43927</v>
      </c>
      <c r="R22" s="86" t="s">
        <v>114</v>
      </c>
      <c r="S22" s="86">
        <v>20</v>
      </c>
      <c r="T22" s="87"/>
      <c r="U22" s="87"/>
      <c r="V22" s="87"/>
      <c r="W22" s="88"/>
      <c r="X22" s="88"/>
      <c r="Y22" s="88"/>
      <c r="Z22" s="89">
        <f t="shared" si="2"/>
        <v>40</v>
      </c>
    </row>
    <row r="23" spans="1:26" ht="45" x14ac:dyDescent="0.25">
      <c r="A23" s="34"/>
      <c r="B23" s="6" t="s">
        <v>280</v>
      </c>
      <c r="C23" s="35" t="s">
        <v>27</v>
      </c>
      <c r="D23" s="34">
        <v>40</v>
      </c>
      <c r="E23" s="66">
        <v>32.99</v>
      </c>
      <c r="F23" s="66">
        <f t="shared" si="0"/>
        <v>1319.6000000000001</v>
      </c>
      <c r="G23" s="36" t="s">
        <v>18</v>
      </c>
      <c r="H23" s="35" t="s">
        <v>28</v>
      </c>
      <c r="I23" s="198" t="s">
        <v>811</v>
      </c>
      <c r="J23" s="151">
        <v>43920</v>
      </c>
      <c r="K23" s="34" t="s">
        <v>75</v>
      </c>
      <c r="L23" s="257" t="s">
        <v>117</v>
      </c>
      <c r="M23" s="272">
        <v>0</v>
      </c>
      <c r="N23" s="90">
        <v>43918</v>
      </c>
      <c r="O23" s="85" t="s">
        <v>20</v>
      </c>
      <c r="P23" s="85">
        <v>20</v>
      </c>
      <c r="Q23" s="91">
        <v>43927</v>
      </c>
      <c r="R23" s="86" t="s">
        <v>114</v>
      </c>
      <c r="S23" s="86">
        <v>20</v>
      </c>
      <c r="T23" s="87"/>
      <c r="U23" s="87"/>
      <c r="V23" s="87"/>
      <c r="W23" s="88"/>
      <c r="X23" s="88"/>
      <c r="Y23" s="88"/>
      <c r="Z23" s="89">
        <f t="shared" si="2"/>
        <v>40</v>
      </c>
    </row>
    <row r="24" spans="1:26" ht="45" x14ac:dyDescent="0.25">
      <c r="A24" s="34"/>
      <c r="B24" s="6" t="s">
        <v>280</v>
      </c>
      <c r="C24" s="35" t="s">
        <v>815</v>
      </c>
      <c r="D24" s="34">
        <v>1</v>
      </c>
      <c r="E24" s="66">
        <v>159.6</v>
      </c>
      <c r="F24" s="66">
        <f t="shared" si="0"/>
        <v>159.6</v>
      </c>
      <c r="G24" s="36" t="s">
        <v>18</v>
      </c>
      <c r="H24" s="35" t="s">
        <v>93</v>
      </c>
      <c r="I24" s="198" t="s">
        <v>349</v>
      </c>
      <c r="J24" s="262">
        <v>43917</v>
      </c>
      <c r="K24" s="35" t="s">
        <v>75</v>
      </c>
      <c r="L24" s="257" t="s">
        <v>83</v>
      </c>
      <c r="M24" s="38">
        <v>0</v>
      </c>
      <c r="N24" s="90">
        <v>43922</v>
      </c>
      <c r="O24" s="85" t="s">
        <v>114</v>
      </c>
      <c r="P24" s="85">
        <v>1</v>
      </c>
      <c r="Q24" s="86"/>
      <c r="R24" s="86"/>
      <c r="S24" s="86"/>
      <c r="T24" s="87"/>
      <c r="U24" s="87"/>
      <c r="V24" s="87"/>
      <c r="W24" s="88"/>
      <c r="X24" s="88"/>
      <c r="Y24" s="88"/>
      <c r="Z24" s="89">
        <f t="shared" si="2"/>
        <v>20</v>
      </c>
    </row>
    <row r="25" spans="1:26" ht="30" x14ac:dyDescent="0.25">
      <c r="A25" s="42"/>
      <c r="B25" s="6" t="s">
        <v>280</v>
      </c>
      <c r="C25" s="35" t="s">
        <v>37</v>
      </c>
      <c r="D25" s="34">
        <v>2</v>
      </c>
      <c r="E25" s="66">
        <v>25.34</v>
      </c>
      <c r="F25" s="66">
        <f t="shared" si="0"/>
        <v>50.68</v>
      </c>
      <c r="G25" s="36" t="s">
        <v>18</v>
      </c>
      <c r="H25" s="35"/>
      <c r="I25" s="246" t="s">
        <v>352</v>
      </c>
      <c r="J25" s="262">
        <v>43916</v>
      </c>
      <c r="K25" s="34" t="s">
        <v>75</v>
      </c>
      <c r="L25" s="257" t="s">
        <v>85</v>
      </c>
      <c r="M25" s="38">
        <v>0</v>
      </c>
      <c r="N25" s="90">
        <v>43922</v>
      </c>
      <c r="O25" s="85" t="s">
        <v>114</v>
      </c>
      <c r="P25" s="85">
        <v>2</v>
      </c>
      <c r="Q25" s="86"/>
      <c r="R25" s="86"/>
      <c r="S25" s="86"/>
      <c r="T25" s="87"/>
      <c r="U25" s="87"/>
      <c r="V25" s="87"/>
      <c r="W25" s="88"/>
      <c r="X25" s="88"/>
      <c r="Y25" s="88"/>
      <c r="Z25" s="89">
        <f t="shared" si="2"/>
        <v>1</v>
      </c>
    </row>
    <row r="26" spans="1:26" ht="30" x14ac:dyDescent="0.25">
      <c r="A26" s="42"/>
      <c r="B26" s="6" t="s">
        <v>280</v>
      </c>
      <c r="C26" s="35" t="s">
        <v>36</v>
      </c>
      <c r="D26" s="34">
        <v>2</v>
      </c>
      <c r="E26" s="66">
        <v>267.99</v>
      </c>
      <c r="F26" s="66">
        <f t="shared" si="0"/>
        <v>535.98</v>
      </c>
      <c r="G26" s="36" t="s">
        <v>18</v>
      </c>
      <c r="H26" s="35"/>
      <c r="I26" s="198" t="s">
        <v>349</v>
      </c>
      <c r="J26" s="262">
        <v>43917</v>
      </c>
      <c r="K26" s="34" t="s">
        <v>75</v>
      </c>
      <c r="L26" s="257" t="s">
        <v>83</v>
      </c>
      <c r="M26" s="38">
        <v>0</v>
      </c>
      <c r="N26" s="90">
        <v>43922</v>
      </c>
      <c r="O26" s="85" t="s">
        <v>114</v>
      </c>
      <c r="P26" s="85">
        <v>2</v>
      </c>
      <c r="Q26" s="86"/>
      <c r="R26" s="86"/>
      <c r="S26" s="86"/>
      <c r="T26" s="87"/>
      <c r="U26" s="87"/>
      <c r="V26" s="87"/>
      <c r="W26" s="88"/>
      <c r="X26" s="88"/>
      <c r="Y26" s="88"/>
      <c r="Z26" s="89">
        <f t="shared" si="2"/>
        <v>2</v>
      </c>
    </row>
    <row r="27" spans="1:26" ht="30" x14ac:dyDescent="0.25">
      <c r="A27" s="42"/>
      <c r="B27" s="5" t="s">
        <v>279</v>
      </c>
      <c r="C27" s="35" t="s">
        <v>54</v>
      </c>
      <c r="D27" s="34">
        <v>30</v>
      </c>
      <c r="E27" s="65">
        <v>65.989999999999995</v>
      </c>
      <c r="F27" s="66">
        <f t="shared" si="0"/>
        <v>1979.6999999999998</v>
      </c>
      <c r="G27" s="36" t="s">
        <v>18</v>
      </c>
      <c r="H27" s="35"/>
      <c r="I27" s="198" t="s">
        <v>350</v>
      </c>
      <c r="J27" s="151">
        <v>43920</v>
      </c>
      <c r="K27" s="35" t="s">
        <v>75</v>
      </c>
      <c r="L27" s="257" t="s">
        <v>68</v>
      </c>
      <c r="M27" s="38">
        <v>0</v>
      </c>
      <c r="N27" s="90">
        <v>43927</v>
      </c>
      <c r="O27" s="85" t="s">
        <v>114</v>
      </c>
      <c r="P27" s="85">
        <v>30</v>
      </c>
      <c r="Q27" s="86"/>
      <c r="R27" s="86"/>
      <c r="S27" s="86"/>
      <c r="T27" s="87"/>
      <c r="U27" s="87"/>
      <c r="V27" s="87"/>
      <c r="W27" s="88"/>
      <c r="X27" s="88"/>
      <c r="Y27" s="88"/>
      <c r="Z27" s="89">
        <f t="shared" si="2"/>
        <v>2</v>
      </c>
    </row>
    <row r="28" spans="1:26" ht="30" x14ac:dyDescent="0.25">
      <c r="A28" s="42"/>
      <c r="B28" s="5" t="s">
        <v>279</v>
      </c>
      <c r="C28" s="35" t="s">
        <v>55</v>
      </c>
      <c r="D28" s="34">
        <v>30</v>
      </c>
      <c r="E28" s="65">
        <v>19.989999999999998</v>
      </c>
      <c r="F28" s="66">
        <f t="shared" si="0"/>
        <v>599.69999999999993</v>
      </c>
      <c r="G28" s="36" t="s">
        <v>18</v>
      </c>
      <c r="H28" s="35"/>
      <c r="I28" s="198" t="s">
        <v>350</v>
      </c>
      <c r="J28" s="151">
        <v>43920</v>
      </c>
      <c r="K28" s="35" t="s">
        <v>75</v>
      </c>
      <c r="L28" s="257" t="s">
        <v>68</v>
      </c>
      <c r="M28" s="38">
        <v>0</v>
      </c>
      <c r="N28" s="90">
        <v>43927</v>
      </c>
      <c r="O28" s="85" t="s">
        <v>114</v>
      </c>
      <c r="P28" s="85">
        <v>30</v>
      </c>
      <c r="Q28" s="86"/>
      <c r="R28" s="86"/>
      <c r="S28" s="86"/>
      <c r="T28" s="87"/>
      <c r="U28" s="87"/>
      <c r="V28" s="87"/>
      <c r="W28" s="88"/>
      <c r="X28" s="88"/>
      <c r="Y28" s="88"/>
      <c r="Z28" s="89">
        <f t="shared" si="2"/>
        <v>30</v>
      </c>
    </row>
    <row r="29" spans="1:26" ht="31.5" customHeight="1" x14ac:dyDescent="0.25">
      <c r="A29" s="34"/>
      <c r="B29" s="5" t="s">
        <v>279</v>
      </c>
      <c r="C29" s="35" t="s">
        <v>109</v>
      </c>
      <c r="D29" s="34">
        <v>42</v>
      </c>
      <c r="E29" s="65">
        <v>19.989999999999998</v>
      </c>
      <c r="F29" s="66">
        <f t="shared" si="0"/>
        <v>839.57999999999993</v>
      </c>
      <c r="G29" s="36" t="s">
        <v>18</v>
      </c>
      <c r="H29" s="35" t="s">
        <v>56</v>
      </c>
      <c r="I29" s="198" t="s">
        <v>350</v>
      </c>
      <c r="J29" s="151">
        <v>43920</v>
      </c>
      <c r="K29" s="35" t="s">
        <v>75</v>
      </c>
      <c r="L29" s="257" t="s">
        <v>68</v>
      </c>
      <c r="M29" s="38">
        <v>0</v>
      </c>
      <c r="N29" s="90">
        <v>43927</v>
      </c>
      <c r="O29" s="85" t="s">
        <v>114</v>
      </c>
      <c r="P29" s="85">
        <v>42</v>
      </c>
      <c r="Q29" s="86"/>
      <c r="R29" s="86"/>
      <c r="S29" s="86"/>
      <c r="T29" s="87"/>
      <c r="U29" s="87"/>
      <c r="V29" s="87"/>
      <c r="W29" s="88"/>
      <c r="X29" s="88"/>
      <c r="Y29" s="88"/>
      <c r="Z29" s="89" t="e">
        <f>+#REF!+S29+V29+Y29</f>
        <v>#REF!</v>
      </c>
    </row>
    <row r="30" spans="1:26" ht="45" x14ac:dyDescent="0.25">
      <c r="A30" s="34"/>
      <c r="B30" s="5" t="s">
        <v>279</v>
      </c>
      <c r="C30" s="35" t="s">
        <v>22</v>
      </c>
      <c r="D30" s="198">
        <v>3</v>
      </c>
      <c r="E30" s="65">
        <v>99.95</v>
      </c>
      <c r="F30" s="66">
        <f t="shared" si="0"/>
        <v>299.85000000000002</v>
      </c>
      <c r="G30" s="36" t="s">
        <v>18</v>
      </c>
      <c r="H30" s="35" t="s">
        <v>1151</v>
      </c>
      <c r="I30" s="35">
        <v>115841</v>
      </c>
      <c r="J30" s="35"/>
      <c r="K30" s="35"/>
      <c r="L30" s="257" t="s">
        <v>84</v>
      </c>
      <c r="M30" s="38">
        <v>0</v>
      </c>
      <c r="N30" s="90">
        <v>43934</v>
      </c>
      <c r="O30" s="85" t="s">
        <v>114</v>
      </c>
      <c r="P30" s="85">
        <v>1</v>
      </c>
      <c r="Q30" s="91">
        <v>43962</v>
      </c>
      <c r="R30" s="86" t="s">
        <v>893</v>
      </c>
      <c r="S30" s="86">
        <v>2</v>
      </c>
      <c r="T30" s="87"/>
      <c r="U30" s="87"/>
      <c r="V30" s="87"/>
      <c r="W30" s="88"/>
      <c r="X30" s="88"/>
      <c r="Y30" s="88"/>
      <c r="Z30" s="89">
        <f>+P29+S30+V30+Y30</f>
        <v>44</v>
      </c>
    </row>
    <row r="31" spans="1:26" ht="30" x14ac:dyDescent="0.25">
      <c r="A31" s="67"/>
      <c r="B31" s="119" t="s">
        <v>279</v>
      </c>
      <c r="C31" s="68" t="s">
        <v>21</v>
      </c>
      <c r="D31" s="31">
        <v>2</v>
      </c>
      <c r="E31" s="69">
        <v>169.95</v>
      </c>
      <c r="F31" s="70">
        <f t="shared" si="0"/>
        <v>339.9</v>
      </c>
      <c r="G31" s="32" t="s">
        <v>18</v>
      </c>
      <c r="H31" s="68"/>
      <c r="I31" s="31">
        <v>115841</v>
      </c>
      <c r="J31" s="68"/>
      <c r="K31" s="68"/>
      <c r="L31" s="264" t="s">
        <v>69</v>
      </c>
      <c r="M31" s="71">
        <v>0</v>
      </c>
      <c r="N31" s="118">
        <v>43934</v>
      </c>
      <c r="O31" s="85" t="s">
        <v>114</v>
      </c>
      <c r="P31" s="85">
        <v>1</v>
      </c>
      <c r="Q31" s="86"/>
      <c r="R31" s="86"/>
      <c r="S31" s="86"/>
      <c r="T31" s="87"/>
      <c r="U31" s="87"/>
      <c r="V31" s="87"/>
      <c r="W31" s="88"/>
      <c r="X31" s="88"/>
      <c r="Y31" s="88"/>
      <c r="Z31" s="89" t="e">
        <f>+#REF!+S31+V31+Y31</f>
        <v>#REF!</v>
      </c>
    </row>
    <row r="32" spans="1:26" ht="30" x14ac:dyDescent="0.25">
      <c r="A32" s="31"/>
      <c r="B32" s="31" t="s">
        <v>935</v>
      </c>
      <c r="C32" s="68" t="s">
        <v>931</v>
      </c>
      <c r="D32" s="31">
        <v>1</v>
      </c>
      <c r="E32" s="70">
        <v>127.83</v>
      </c>
      <c r="F32" s="58">
        <f>(D32*E32)</f>
        <v>127.83</v>
      </c>
      <c r="G32" s="31"/>
      <c r="H32" s="68" t="s">
        <v>936</v>
      </c>
      <c r="I32" s="190" t="s">
        <v>933</v>
      </c>
      <c r="J32" s="141">
        <v>43937</v>
      </c>
      <c r="K32" s="68" t="s">
        <v>892</v>
      </c>
      <c r="L32" s="276" t="s">
        <v>932</v>
      </c>
      <c r="M32" s="1">
        <v>0</v>
      </c>
      <c r="N32" s="90">
        <v>43941</v>
      </c>
      <c r="O32" s="85" t="s">
        <v>934</v>
      </c>
      <c r="P32" s="85">
        <v>1</v>
      </c>
    </row>
    <row r="33" spans="1:16" ht="30" x14ac:dyDescent="0.25">
      <c r="A33" s="31"/>
      <c r="B33" s="31" t="s">
        <v>935</v>
      </c>
      <c r="C33" s="68" t="s">
        <v>976</v>
      </c>
      <c r="D33" s="31">
        <v>2</v>
      </c>
      <c r="E33" s="70">
        <v>4.99</v>
      </c>
      <c r="F33" s="193">
        <f>(D33*E33)</f>
        <v>9.98</v>
      </c>
      <c r="G33" s="31"/>
      <c r="H33" s="68" t="s">
        <v>936</v>
      </c>
      <c r="I33" s="194">
        <v>550136</v>
      </c>
      <c r="J33" s="141">
        <v>43948</v>
      </c>
      <c r="K33" s="68" t="s">
        <v>892</v>
      </c>
      <c r="L33" s="276" t="s">
        <v>932</v>
      </c>
      <c r="M33" s="1">
        <v>0</v>
      </c>
      <c r="N33" s="90">
        <v>43948</v>
      </c>
      <c r="O33" s="85" t="s">
        <v>934</v>
      </c>
      <c r="P33" s="85">
        <v>2</v>
      </c>
    </row>
    <row r="34" spans="1:16" ht="30" x14ac:dyDescent="0.25">
      <c r="A34" s="31"/>
      <c r="B34" s="31" t="s">
        <v>935</v>
      </c>
      <c r="C34" s="68" t="s">
        <v>977</v>
      </c>
      <c r="D34" s="31">
        <v>14</v>
      </c>
      <c r="E34" s="70">
        <v>1.49</v>
      </c>
      <c r="F34" s="193">
        <f>(D34*E34)</f>
        <v>20.86</v>
      </c>
      <c r="G34" s="31"/>
      <c r="H34" s="68" t="s">
        <v>978</v>
      </c>
      <c r="I34" s="194">
        <v>550136</v>
      </c>
      <c r="J34" s="141">
        <v>43948</v>
      </c>
      <c r="K34" s="68" t="s">
        <v>892</v>
      </c>
      <c r="L34" s="276" t="s">
        <v>932</v>
      </c>
      <c r="M34" s="1">
        <v>0</v>
      </c>
      <c r="N34" s="90">
        <v>43948</v>
      </c>
      <c r="O34" s="85" t="s">
        <v>934</v>
      </c>
      <c r="P34" s="85">
        <v>14</v>
      </c>
    </row>
    <row r="35" spans="1:16" ht="30" x14ac:dyDescent="0.25">
      <c r="A35" s="31"/>
      <c r="B35" s="31" t="s">
        <v>935</v>
      </c>
      <c r="C35" s="68" t="s">
        <v>1085</v>
      </c>
      <c r="D35" s="31">
        <v>1</v>
      </c>
      <c r="E35" s="70">
        <v>3.78</v>
      </c>
      <c r="F35" s="193">
        <f>(D35*E35)</f>
        <v>3.78</v>
      </c>
      <c r="G35" s="31"/>
      <c r="H35" s="68" t="s">
        <v>978</v>
      </c>
      <c r="I35" s="194">
        <v>1321276</v>
      </c>
      <c r="J35" s="141">
        <v>43948</v>
      </c>
      <c r="K35" s="68" t="s">
        <v>892</v>
      </c>
      <c r="L35" s="283" t="s">
        <v>961</v>
      </c>
      <c r="M35" s="1">
        <v>0</v>
      </c>
      <c r="N35" s="90">
        <v>43948</v>
      </c>
      <c r="O35" s="85" t="s">
        <v>934</v>
      </c>
      <c r="P35" s="85">
        <v>1</v>
      </c>
    </row>
    <row r="36" spans="1:16" ht="30" x14ac:dyDescent="0.25">
      <c r="A36" s="31"/>
      <c r="B36" s="31" t="s">
        <v>935</v>
      </c>
      <c r="C36" s="68" t="s">
        <v>980</v>
      </c>
      <c r="D36" s="31">
        <v>2</v>
      </c>
      <c r="E36" s="70">
        <v>2.99</v>
      </c>
      <c r="F36" s="193">
        <f>(D36*E36)</f>
        <v>5.98</v>
      </c>
      <c r="G36" s="31"/>
      <c r="H36" s="68" t="s">
        <v>936</v>
      </c>
      <c r="I36" s="194">
        <v>549811</v>
      </c>
      <c r="J36" s="141">
        <v>43941</v>
      </c>
      <c r="K36" s="68" t="s">
        <v>892</v>
      </c>
      <c r="L36" s="276" t="s">
        <v>932</v>
      </c>
      <c r="M36" s="1">
        <v>0</v>
      </c>
      <c r="N36" s="90">
        <v>43941</v>
      </c>
      <c r="O36" s="85" t="s">
        <v>934</v>
      </c>
      <c r="P36" s="85">
        <v>2</v>
      </c>
    </row>
    <row r="37" spans="1:16" ht="135" x14ac:dyDescent="0.25">
      <c r="A37" s="31"/>
      <c r="B37" s="140"/>
      <c r="C37" s="21" t="s">
        <v>1102</v>
      </c>
      <c r="D37" s="18">
        <v>15</v>
      </c>
      <c r="E37" s="114">
        <v>5.48</v>
      </c>
      <c r="F37" s="52">
        <f>D37*E37</f>
        <v>82.2</v>
      </c>
      <c r="H37" s="21" t="s">
        <v>1103</v>
      </c>
      <c r="I37" s="142" t="s">
        <v>1101</v>
      </c>
      <c r="J37" s="141">
        <v>43941</v>
      </c>
      <c r="K37" s="1" t="s">
        <v>864</v>
      </c>
      <c r="L37" s="273" t="s">
        <v>85</v>
      </c>
      <c r="M37" s="3">
        <v>0</v>
      </c>
      <c r="N37" s="90">
        <v>43948</v>
      </c>
      <c r="O37" s="85" t="s">
        <v>114</v>
      </c>
      <c r="P37" s="85">
        <v>15</v>
      </c>
    </row>
    <row r="38" spans="1:16" ht="90" x14ac:dyDescent="0.25">
      <c r="A38" s="31"/>
      <c r="B38" s="140" t="s">
        <v>861</v>
      </c>
      <c r="C38" s="21" t="s">
        <v>986</v>
      </c>
      <c r="D38" s="18">
        <v>30</v>
      </c>
      <c r="E38" s="114">
        <v>7</v>
      </c>
      <c r="F38" s="52">
        <f>D38*E38</f>
        <v>210</v>
      </c>
      <c r="H38" s="21"/>
      <c r="I38" s="21" t="s">
        <v>866</v>
      </c>
      <c r="J38" s="141">
        <v>43934</v>
      </c>
      <c r="K38" s="1" t="s">
        <v>864</v>
      </c>
      <c r="L38" s="273" t="s">
        <v>85</v>
      </c>
      <c r="M38" s="3">
        <v>0</v>
      </c>
      <c r="N38" s="90">
        <v>43964</v>
      </c>
      <c r="O38" s="85" t="s">
        <v>114</v>
      </c>
      <c r="P38" s="85">
        <v>30</v>
      </c>
    </row>
    <row r="39" spans="1:16" x14ac:dyDescent="0.25">
      <c r="A39" s="31"/>
      <c r="B39" s="31"/>
      <c r="C39" s="68"/>
      <c r="D39" s="31"/>
      <c r="E39" s="70"/>
      <c r="F39" s="193"/>
      <c r="G39" s="31"/>
      <c r="H39" s="68"/>
      <c r="I39" s="194"/>
      <c r="J39" s="141"/>
      <c r="K39" s="68"/>
      <c r="L39" s="17"/>
      <c r="N39" s="141"/>
      <c r="O39" s="18"/>
      <c r="P39" s="18"/>
    </row>
    <row r="41" spans="1:16" x14ac:dyDescent="0.25">
      <c r="A41" s="67"/>
      <c r="D41" s="18" t="s">
        <v>32</v>
      </c>
      <c r="E41" s="22" t="s">
        <v>31</v>
      </c>
      <c r="F41" s="23">
        <f>SUM(F3:F38)</f>
        <v>14889.440000000004</v>
      </c>
    </row>
  </sheetData>
  <sortState ref="A3:L28">
    <sortCondition descending="1" ref="A3:A28"/>
  </sortState>
  <mergeCells count="15">
    <mergeCell ref="V1:V2"/>
    <mergeCell ref="W1:W2"/>
    <mergeCell ref="X1:X2"/>
    <mergeCell ref="Y1:Y2"/>
    <mergeCell ref="Z1:Z2"/>
    <mergeCell ref="Q1:Q2"/>
    <mergeCell ref="R1:R2"/>
    <mergeCell ref="S1:S2"/>
    <mergeCell ref="T1:T2"/>
    <mergeCell ref="U1:U2"/>
    <mergeCell ref="M1:M2"/>
    <mergeCell ref="B1:B2"/>
    <mergeCell ref="N1:N2"/>
    <mergeCell ref="O1:O2"/>
    <mergeCell ref="P1:P2"/>
  </mergeCells>
  <hyperlinks>
    <hyperlink ref="G21" r:id="rId1"/>
    <hyperlink ref="G22" r:id="rId2"/>
    <hyperlink ref="G23" r:id="rId3"/>
    <hyperlink ref="G24" r:id="rId4"/>
    <hyperlink ref="G20" r:id="rId5"/>
    <hyperlink ref="G26" r:id="rId6"/>
    <hyperlink ref="G25" r:id="rId7"/>
    <hyperlink ref="G28" r:id="rId8"/>
    <hyperlink ref="G27" r:id="rId9"/>
    <hyperlink ref="G29" r:id="rId10"/>
    <hyperlink ref="G30" r:id="rId11"/>
    <hyperlink ref="G31" r:id="rId12"/>
    <hyperlink ref="G7" r:id="rId13"/>
    <hyperlink ref="G8" r:id="rId14"/>
    <hyperlink ref="G3" r:id="rId15"/>
    <hyperlink ref="G10" r:id="rId16"/>
    <hyperlink ref="G11" r:id="rId17"/>
    <hyperlink ref="G13" r:id="rId18"/>
    <hyperlink ref="G14" r:id="rId19"/>
    <hyperlink ref="G15" r:id="rId20"/>
    <hyperlink ref="G12" r:id="rId21"/>
    <hyperlink ref="G16" r:id="rId22"/>
    <hyperlink ref="G17" r:id="rId23"/>
    <hyperlink ref="G18" r:id="rId24"/>
  </hyperlinks>
  <pageMargins left="0.2" right="0.2" top="0.25" bottom="0.25" header="0.3" footer="0.3"/>
  <pageSetup scale="80" orientation="landscape" r:id="rId25"/>
  <headerFooter>
    <oddFooter>&amp;CTab: &amp;A     &amp;F     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Normal="100" workbookViewId="0">
      <pane ySplit="2" topLeftCell="A9" activePane="bottomLeft" state="frozen"/>
      <selection pane="bottomLeft" activeCell="F16" sqref="F16"/>
    </sheetView>
  </sheetViews>
  <sheetFormatPr defaultRowHeight="15" x14ac:dyDescent="0.25"/>
  <cols>
    <col min="1" max="1" width="3.140625" style="20" customWidth="1"/>
    <col min="2" max="2" width="5.85546875" style="20" customWidth="1"/>
    <col min="3" max="3" width="19.140625" style="20" customWidth="1"/>
    <col min="4" max="4" width="4.140625" style="3" bestFit="1" customWidth="1"/>
    <col min="5" max="5" width="9.140625" style="20"/>
    <col min="6" max="6" width="10.5703125" style="20" bestFit="1" customWidth="1"/>
    <col min="7" max="7" width="7.140625" style="20" customWidth="1"/>
    <col min="8" max="8" width="15.85546875" style="20" customWidth="1"/>
    <col min="9" max="9" width="18.5703125" style="20" customWidth="1"/>
    <col min="10" max="10" width="7.85546875" style="20" customWidth="1"/>
    <col min="11" max="11" width="8.140625" style="3" customWidth="1"/>
    <col min="12" max="12" width="25.28515625" style="20" customWidth="1"/>
    <col min="13" max="13" width="7" style="3" customWidth="1"/>
    <col min="14" max="14" width="7.140625" style="20" customWidth="1"/>
    <col min="15" max="15" width="5" style="20" customWidth="1"/>
    <col min="16" max="16" width="6.140625" style="20" customWidth="1"/>
    <col min="17" max="16384" width="9.140625" style="20"/>
  </cols>
  <sheetData>
    <row r="1" spans="1:26" x14ac:dyDescent="0.25">
      <c r="A1" s="24"/>
      <c r="B1" s="301" t="s">
        <v>95</v>
      </c>
      <c r="C1" s="24"/>
      <c r="D1" s="26"/>
      <c r="E1" s="24"/>
      <c r="F1" s="24"/>
      <c r="G1" s="24"/>
      <c r="H1" s="24"/>
      <c r="I1" s="24"/>
      <c r="J1" s="2" t="s">
        <v>64</v>
      </c>
      <c r="K1" s="2" t="s">
        <v>19</v>
      </c>
      <c r="L1" s="2" t="s">
        <v>65</v>
      </c>
      <c r="M1" s="312" t="s">
        <v>79</v>
      </c>
      <c r="N1" s="307" t="s">
        <v>110</v>
      </c>
      <c r="O1" s="307" t="s">
        <v>113</v>
      </c>
      <c r="P1" s="307" t="s">
        <v>111</v>
      </c>
      <c r="Q1" s="307" t="s">
        <v>110</v>
      </c>
      <c r="R1" s="307" t="s">
        <v>113</v>
      </c>
      <c r="S1" s="307" t="s">
        <v>111</v>
      </c>
      <c r="T1" s="307" t="s">
        <v>110</v>
      </c>
      <c r="U1" s="307" t="s">
        <v>113</v>
      </c>
      <c r="V1" s="307" t="s">
        <v>111</v>
      </c>
      <c r="W1" s="307" t="s">
        <v>110</v>
      </c>
      <c r="X1" s="307" t="s">
        <v>113</v>
      </c>
      <c r="Y1" s="307" t="s">
        <v>111</v>
      </c>
      <c r="Z1" s="306" t="s">
        <v>112</v>
      </c>
    </row>
    <row r="2" spans="1:26" s="18" customFormat="1" ht="35.25" customHeight="1" x14ac:dyDescent="0.25">
      <c r="A2" s="12" t="s">
        <v>62</v>
      </c>
      <c r="B2" s="302"/>
      <c r="C2" s="25" t="s">
        <v>0</v>
      </c>
      <c r="D2" s="2" t="s">
        <v>1</v>
      </c>
      <c r="E2" s="25" t="s">
        <v>4</v>
      </c>
      <c r="F2" s="25" t="s">
        <v>5</v>
      </c>
      <c r="G2" s="25" t="s">
        <v>6</v>
      </c>
      <c r="H2" s="25" t="s">
        <v>61</v>
      </c>
      <c r="I2" s="25" t="s">
        <v>277</v>
      </c>
      <c r="J2" s="2" t="s">
        <v>63</v>
      </c>
      <c r="K2" s="2" t="s">
        <v>63</v>
      </c>
      <c r="L2" s="2" t="s">
        <v>66</v>
      </c>
      <c r="M2" s="312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6"/>
    </row>
    <row r="3" spans="1:26" ht="30" x14ac:dyDescent="0.25">
      <c r="A3" s="11"/>
      <c r="B3" s="8" t="s">
        <v>280</v>
      </c>
      <c r="C3" s="10" t="s">
        <v>807</v>
      </c>
      <c r="D3" s="11">
        <v>24</v>
      </c>
      <c r="E3" s="27">
        <v>13.99</v>
      </c>
      <c r="F3" s="27">
        <f t="shared" ref="F3:F18" si="0">(E3*D3)</f>
        <v>335.76</v>
      </c>
      <c r="G3" s="28" t="s">
        <v>18</v>
      </c>
      <c r="H3" s="10" t="s">
        <v>1115</v>
      </c>
      <c r="I3" s="10" t="s">
        <v>364</v>
      </c>
      <c r="J3" s="197">
        <v>43908</v>
      </c>
      <c r="K3" s="11" t="s">
        <v>864</v>
      </c>
      <c r="L3" s="271" t="s">
        <v>809</v>
      </c>
      <c r="M3" s="1">
        <v>0</v>
      </c>
      <c r="N3" s="90">
        <v>43917</v>
      </c>
      <c r="O3" s="85" t="s">
        <v>114</v>
      </c>
      <c r="P3" s="85">
        <v>24</v>
      </c>
      <c r="Q3" s="86"/>
      <c r="R3" s="86"/>
      <c r="S3" s="86"/>
      <c r="T3" s="87"/>
      <c r="U3" s="87"/>
      <c r="V3" s="87"/>
      <c r="W3" s="88"/>
      <c r="X3" s="88"/>
      <c r="Y3" s="88"/>
      <c r="Z3" s="89">
        <f>+P3+S3+V3+Y3</f>
        <v>24</v>
      </c>
    </row>
    <row r="4" spans="1:26" ht="60" x14ac:dyDescent="0.25">
      <c r="A4" s="11"/>
      <c r="B4" s="8" t="s">
        <v>280</v>
      </c>
      <c r="C4" s="10" t="s">
        <v>808</v>
      </c>
      <c r="D4" s="11">
        <v>5</v>
      </c>
      <c r="E4" s="27">
        <v>8.6999999999999993</v>
      </c>
      <c r="F4" s="27">
        <f t="shared" si="0"/>
        <v>43.5</v>
      </c>
      <c r="G4" s="28" t="s">
        <v>18</v>
      </c>
      <c r="H4" s="10" t="s">
        <v>795</v>
      </c>
      <c r="I4" s="123" t="s">
        <v>1142</v>
      </c>
      <c r="J4" s="263">
        <v>43916</v>
      </c>
      <c r="K4" s="11" t="s">
        <v>75</v>
      </c>
      <c r="L4" s="258" t="s">
        <v>1117</v>
      </c>
      <c r="M4" s="1">
        <v>15</v>
      </c>
      <c r="N4" s="90">
        <v>43921</v>
      </c>
      <c r="O4" s="85" t="s">
        <v>114</v>
      </c>
      <c r="P4" s="85">
        <v>2</v>
      </c>
      <c r="Q4" s="86"/>
      <c r="R4" s="86"/>
      <c r="S4" s="86"/>
      <c r="T4" s="87"/>
      <c r="U4" s="87"/>
      <c r="V4" s="87"/>
      <c r="W4" s="88"/>
      <c r="X4" s="88"/>
      <c r="Y4" s="88"/>
      <c r="Z4" s="89">
        <f>+P4+S4+V4+Y4</f>
        <v>2</v>
      </c>
    </row>
    <row r="5" spans="1:26" ht="21.75" customHeight="1" x14ac:dyDescent="0.25">
      <c r="A5" s="11"/>
      <c r="B5" s="8" t="s">
        <v>280</v>
      </c>
      <c r="C5" s="10" t="s">
        <v>793</v>
      </c>
      <c r="D5" s="11">
        <v>12</v>
      </c>
      <c r="E5" s="27">
        <v>26.69</v>
      </c>
      <c r="F5" s="27"/>
      <c r="G5" s="28" t="s">
        <v>18</v>
      </c>
      <c r="H5" s="10" t="s">
        <v>1116</v>
      </c>
      <c r="I5" s="123"/>
      <c r="J5" s="10"/>
      <c r="K5" s="11"/>
      <c r="L5" s="10"/>
      <c r="M5" s="1">
        <v>12</v>
      </c>
      <c r="N5" s="85"/>
      <c r="O5" s="85"/>
      <c r="P5" s="85"/>
      <c r="Q5" s="86"/>
      <c r="R5" s="86"/>
      <c r="S5" s="86"/>
      <c r="T5" s="87"/>
      <c r="U5" s="87"/>
      <c r="V5" s="87"/>
      <c r="W5" s="88"/>
      <c r="X5" s="88"/>
      <c r="Y5" s="88"/>
      <c r="Z5" s="89">
        <f t="shared" ref="Z5:Z9" si="1">+P5+S5+V5+Y5</f>
        <v>0</v>
      </c>
    </row>
    <row r="6" spans="1:26" x14ac:dyDescent="0.25">
      <c r="A6" s="11"/>
      <c r="B6" s="8" t="s">
        <v>280</v>
      </c>
      <c r="C6" s="10" t="s">
        <v>7</v>
      </c>
      <c r="D6" s="11">
        <v>3</v>
      </c>
      <c r="E6" s="27">
        <v>142</v>
      </c>
      <c r="F6" s="27"/>
      <c r="G6" s="28" t="s">
        <v>18</v>
      </c>
      <c r="H6" s="10" t="s">
        <v>1116</v>
      </c>
      <c r="I6" s="123"/>
      <c r="J6" s="10"/>
      <c r="K6" s="11"/>
      <c r="L6" s="10" t="s">
        <v>73</v>
      </c>
      <c r="M6" s="3">
        <v>0</v>
      </c>
      <c r="N6" s="85"/>
      <c r="O6" s="85"/>
      <c r="P6" s="85"/>
      <c r="Q6" s="86"/>
      <c r="R6" s="86"/>
      <c r="S6" s="86"/>
      <c r="T6" s="87"/>
      <c r="U6" s="87"/>
      <c r="V6" s="87"/>
      <c r="W6" s="88"/>
      <c r="X6" s="88"/>
      <c r="Y6" s="88"/>
      <c r="Z6" s="89">
        <f t="shared" si="1"/>
        <v>0</v>
      </c>
    </row>
    <row r="7" spans="1:26" x14ac:dyDescent="0.25">
      <c r="A7" s="11"/>
      <c r="B7" s="8" t="s">
        <v>280</v>
      </c>
      <c r="C7" s="10" t="s">
        <v>9</v>
      </c>
      <c r="D7" s="11">
        <v>12</v>
      </c>
      <c r="E7" s="27">
        <v>4.4000000000000004</v>
      </c>
      <c r="F7" s="27"/>
      <c r="G7" s="28" t="s">
        <v>18</v>
      </c>
      <c r="H7" s="10" t="s">
        <v>1116</v>
      </c>
      <c r="I7" s="123"/>
      <c r="J7" s="10"/>
      <c r="K7" s="11"/>
      <c r="L7" s="10" t="s">
        <v>74</v>
      </c>
      <c r="M7" s="3">
        <v>0</v>
      </c>
      <c r="N7" s="85"/>
      <c r="O7" s="85"/>
      <c r="P7" s="85"/>
      <c r="Q7" s="86"/>
      <c r="R7" s="86"/>
      <c r="S7" s="86"/>
      <c r="T7" s="87"/>
      <c r="U7" s="87"/>
      <c r="V7" s="87"/>
      <c r="W7" s="88"/>
      <c r="X7" s="88"/>
      <c r="Y7" s="88"/>
      <c r="Z7" s="89">
        <f t="shared" si="1"/>
        <v>0</v>
      </c>
    </row>
    <row r="8" spans="1:26" x14ac:dyDescent="0.25">
      <c r="A8" s="11"/>
      <c r="B8" s="8" t="s">
        <v>280</v>
      </c>
      <c r="C8" s="10" t="s">
        <v>10</v>
      </c>
      <c r="D8" s="11">
        <v>6</v>
      </c>
      <c r="E8" s="27">
        <v>2</v>
      </c>
      <c r="F8" s="27"/>
      <c r="G8" s="28" t="s">
        <v>18</v>
      </c>
      <c r="H8" s="10" t="s">
        <v>1116</v>
      </c>
      <c r="I8" s="123"/>
      <c r="J8" s="10"/>
      <c r="K8" s="11"/>
      <c r="L8" s="10" t="s">
        <v>74</v>
      </c>
      <c r="M8" s="3">
        <v>0</v>
      </c>
      <c r="N8" s="85"/>
      <c r="O8" s="85"/>
      <c r="P8" s="85"/>
      <c r="Q8" s="86"/>
      <c r="R8" s="86"/>
      <c r="S8" s="86"/>
      <c r="T8" s="87"/>
      <c r="U8" s="87"/>
      <c r="V8" s="87"/>
      <c r="W8" s="88"/>
      <c r="X8" s="88"/>
      <c r="Y8" s="88"/>
      <c r="Z8" s="89">
        <f t="shared" si="1"/>
        <v>0</v>
      </c>
    </row>
    <row r="9" spans="1:26" ht="45" x14ac:dyDescent="0.25">
      <c r="A9" s="16"/>
      <c r="B9" s="8" t="s">
        <v>280</v>
      </c>
      <c r="C9" s="123" t="s">
        <v>60</v>
      </c>
      <c r="D9" s="126">
        <v>5</v>
      </c>
      <c r="E9" s="127">
        <v>64.09</v>
      </c>
      <c r="F9" s="128">
        <f t="shared" si="0"/>
        <v>320.45000000000005</v>
      </c>
      <c r="G9" s="129" t="s">
        <v>18</v>
      </c>
      <c r="H9" s="123" t="s">
        <v>1118</v>
      </c>
      <c r="I9" s="123" t="s">
        <v>1089</v>
      </c>
      <c r="J9" s="263">
        <v>43916</v>
      </c>
      <c r="K9" s="126" t="s">
        <v>864</v>
      </c>
      <c r="L9" s="258" t="s">
        <v>1117</v>
      </c>
      <c r="M9" s="125">
        <v>0</v>
      </c>
      <c r="N9" s="85"/>
      <c r="O9" s="85"/>
      <c r="P9" s="85"/>
      <c r="Q9" s="86"/>
      <c r="R9" s="86"/>
      <c r="S9" s="86"/>
      <c r="T9" s="87"/>
      <c r="U9" s="87"/>
      <c r="V9" s="87"/>
      <c r="W9" s="88"/>
      <c r="X9" s="88"/>
      <c r="Y9" s="88"/>
      <c r="Z9" s="89">
        <f t="shared" si="1"/>
        <v>0</v>
      </c>
    </row>
    <row r="10" spans="1:26" x14ac:dyDescent="0.25">
      <c r="B10" s="206" t="s">
        <v>280</v>
      </c>
      <c r="C10" s="208" t="s">
        <v>1027</v>
      </c>
      <c r="D10" s="208">
        <v>2</v>
      </c>
      <c r="E10" s="209">
        <v>13.48</v>
      </c>
      <c r="F10" s="207">
        <f t="shared" si="0"/>
        <v>26.96</v>
      </c>
      <c r="H10" s="20" t="s">
        <v>262</v>
      </c>
      <c r="I10" s="124"/>
      <c r="J10" s="97">
        <v>43892</v>
      </c>
      <c r="K10" s="3" t="s">
        <v>864</v>
      </c>
      <c r="L10" s="280" t="s">
        <v>1031</v>
      </c>
      <c r="M10" s="3">
        <v>0</v>
      </c>
      <c r="N10" s="90">
        <v>43892</v>
      </c>
      <c r="O10" s="201" t="s">
        <v>864</v>
      </c>
      <c r="P10" s="201">
        <v>2</v>
      </c>
      <c r="Q10" s="202"/>
      <c r="R10" s="202"/>
      <c r="S10" s="202"/>
      <c r="T10" s="203"/>
      <c r="U10" s="203"/>
      <c r="V10" s="203"/>
      <c r="W10" s="204"/>
      <c r="X10" s="204"/>
      <c r="Y10" s="204"/>
      <c r="Z10" s="205"/>
    </row>
    <row r="11" spans="1:26" x14ac:dyDescent="0.25">
      <c r="B11" s="206" t="s">
        <v>280</v>
      </c>
      <c r="C11" s="208" t="s">
        <v>1028</v>
      </c>
      <c r="D11" s="208">
        <v>8</v>
      </c>
      <c r="E11" s="209">
        <v>13.98</v>
      </c>
      <c r="F11" s="207">
        <f t="shared" si="0"/>
        <v>111.84</v>
      </c>
      <c r="H11" s="20" t="s">
        <v>262</v>
      </c>
      <c r="I11" s="124"/>
      <c r="J11" s="97">
        <v>43892</v>
      </c>
      <c r="K11" s="3" t="s">
        <v>864</v>
      </c>
      <c r="L11" s="280" t="s">
        <v>1031</v>
      </c>
      <c r="M11" s="3">
        <v>0</v>
      </c>
      <c r="N11" s="90">
        <v>43892</v>
      </c>
      <c r="O11" s="201" t="s">
        <v>864</v>
      </c>
      <c r="P11" s="201">
        <v>8</v>
      </c>
      <c r="Q11" s="202"/>
      <c r="R11" s="202"/>
      <c r="S11" s="202"/>
      <c r="T11" s="203"/>
      <c r="U11" s="203"/>
      <c r="V11" s="203"/>
      <c r="W11" s="204"/>
      <c r="X11" s="204"/>
      <c r="Y11" s="204"/>
      <c r="Z11" s="205"/>
    </row>
    <row r="12" spans="1:26" x14ac:dyDescent="0.25">
      <c r="B12" s="206" t="s">
        <v>280</v>
      </c>
      <c r="C12" s="208" t="s">
        <v>1027</v>
      </c>
      <c r="D12" s="208">
        <v>1</v>
      </c>
      <c r="E12" s="209">
        <v>13.48</v>
      </c>
      <c r="F12" s="207">
        <f t="shared" si="0"/>
        <v>13.48</v>
      </c>
      <c r="H12" s="20" t="s">
        <v>262</v>
      </c>
      <c r="I12" s="124"/>
      <c r="J12" s="97">
        <v>43892</v>
      </c>
      <c r="K12" s="3" t="s">
        <v>864</v>
      </c>
      <c r="L12" s="280" t="s">
        <v>1032</v>
      </c>
      <c r="M12" s="3">
        <v>0</v>
      </c>
      <c r="N12" s="90">
        <v>43892</v>
      </c>
      <c r="O12" s="201" t="s">
        <v>864</v>
      </c>
      <c r="P12" s="201">
        <v>1</v>
      </c>
      <c r="Q12" s="202"/>
      <c r="R12" s="202"/>
      <c r="S12" s="202"/>
      <c r="T12" s="203"/>
      <c r="U12" s="203"/>
      <c r="V12" s="203"/>
      <c r="W12" s="204"/>
      <c r="X12" s="204"/>
      <c r="Y12" s="204"/>
      <c r="Z12" s="205"/>
    </row>
    <row r="13" spans="1:26" x14ac:dyDescent="0.25">
      <c r="B13" s="206" t="s">
        <v>280</v>
      </c>
      <c r="C13" s="208" t="s">
        <v>1028</v>
      </c>
      <c r="D13" s="208">
        <v>12</v>
      </c>
      <c r="E13" s="209">
        <v>11.88</v>
      </c>
      <c r="F13" s="207">
        <f t="shared" si="0"/>
        <v>142.56</v>
      </c>
      <c r="H13" s="20" t="s">
        <v>262</v>
      </c>
      <c r="I13" s="124"/>
      <c r="J13" s="97">
        <v>43892</v>
      </c>
      <c r="K13" s="3" t="s">
        <v>864</v>
      </c>
      <c r="L13" s="280" t="s">
        <v>1032</v>
      </c>
      <c r="M13" s="3">
        <v>0</v>
      </c>
      <c r="N13" s="90">
        <v>43892</v>
      </c>
      <c r="O13" s="201" t="s">
        <v>864</v>
      </c>
      <c r="P13" s="201">
        <v>12</v>
      </c>
      <c r="Q13" s="202"/>
      <c r="R13" s="202"/>
      <c r="S13" s="202"/>
      <c r="T13" s="203"/>
      <c r="U13" s="203"/>
      <c r="V13" s="203"/>
      <c r="W13" s="204"/>
      <c r="X13" s="204"/>
      <c r="Y13" s="204"/>
      <c r="Z13" s="205"/>
    </row>
    <row r="14" spans="1:26" x14ac:dyDescent="0.25">
      <c r="B14" s="206" t="s">
        <v>279</v>
      </c>
      <c r="C14" s="208" t="s">
        <v>1033</v>
      </c>
      <c r="D14" s="3">
        <v>10</v>
      </c>
      <c r="E14" s="20">
        <v>16.989999999999998</v>
      </c>
      <c r="F14" s="128">
        <f t="shared" si="0"/>
        <v>169.89999999999998</v>
      </c>
      <c r="H14" s="20" t="s">
        <v>262</v>
      </c>
      <c r="I14" s="124"/>
      <c r="J14" s="97">
        <v>43910</v>
      </c>
      <c r="K14" s="3" t="s">
        <v>864</v>
      </c>
      <c r="L14" s="280" t="s">
        <v>1036</v>
      </c>
      <c r="M14" s="3">
        <v>0</v>
      </c>
      <c r="N14" s="90">
        <v>43910</v>
      </c>
      <c r="O14" s="201" t="s">
        <v>864</v>
      </c>
      <c r="P14" s="201">
        <v>10</v>
      </c>
      <c r="Q14" s="202"/>
      <c r="R14" s="202"/>
      <c r="S14" s="202"/>
      <c r="T14" s="203"/>
      <c r="U14" s="203"/>
      <c r="V14" s="203"/>
      <c r="W14" s="204"/>
      <c r="X14" s="204"/>
      <c r="Y14" s="204"/>
      <c r="Z14" s="205"/>
    </row>
    <row r="15" spans="1:26" x14ac:dyDescent="0.25">
      <c r="B15" s="206" t="s">
        <v>279</v>
      </c>
      <c r="C15" s="208" t="s">
        <v>1046</v>
      </c>
      <c r="D15" s="3">
        <v>4</v>
      </c>
      <c r="E15" s="20">
        <v>19.98</v>
      </c>
      <c r="F15" s="128">
        <f t="shared" si="0"/>
        <v>79.92</v>
      </c>
      <c r="H15" s="20" t="s">
        <v>262</v>
      </c>
      <c r="I15" s="124"/>
      <c r="J15" s="97">
        <v>43910</v>
      </c>
      <c r="K15" s="3" t="s">
        <v>864</v>
      </c>
      <c r="L15" s="280" t="s">
        <v>1036</v>
      </c>
      <c r="M15" s="3">
        <v>0</v>
      </c>
      <c r="N15" s="90">
        <v>43910</v>
      </c>
      <c r="O15" s="201" t="s">
        <v>864</v>
      </c>
      <c r="P15" s="201">
        <v>4</v>
      </c>
      <c r="Q15" s="202"/>
      <c r="R15" s="202"/>
      <c r="S15" s="202"/>
      <c r="T15" s="203"/>
      <c r="U15" s="203"/>
      <c r="V15" s="203"/>
      <c r="W15" s="204"/>
      <c r="X15" s="204"/>
      <c r="Y15" s="204"/>
      <c r="Z15" s="205"/>
    </row>
    <row r="16" spans="1:26" s="18" customFormat="1" ht="45" x14ac:dyDescent="0.25">
      <c r="B16" s="206" t="s">
        <v>279</v>
      </c>
      <c r="C16" s="218" t="s">
        <v>1043</v>
      </c>
      <c r="D16" s="217">
        <v>4</v>
      </c>
      <c r="E16" s="27">
        <v>55</v>
      </c>
      <c r="F16" s="128">
        <f t="shared" si="0"/>
        <v>220</v>
      </c>
      <c r="G16" s="28"/>
      <c r="H16" s="10" t="s">
        <v>262</v>
      </c>
      <c r="I16" s="10" t="s">
        <v>1045</v>
      </c>
      <c r="J16" s="141">
        <v>43896</v>
      </c>
      <c r="K16" s="18" t="s">
        <v>864</v>
      </c>
      <c r="L16" s="281" t="s">
        <v>1036</v>
      </c>
      <c r="M16" s="1">
        <v>0</v>
      </c>
      <c r="N16" s="90">
        <v>43900</v>
      </c>
      <c r="O16" s="201" t="s">
        <v>864</v>
      </c>
      <c r="P16" s="201">
        <v>4</v>
      </c>
    </row>
    <row r="17" spans="2:16" s="18" customFormat="1" ht="30" x14ac:dyDescent="0.25">
      <c r="B17" s="20" t="s">
        <v>279</v>
      </c>
      <c r="C17" s="218" t="s">
        <v>1177</v>
      </c>
      <c r="D17" s="31">
        <v>10</v>
      </c>
      <c r="E17" s="288">
        <v>20</v>
      </c>
      <c r="F17" s="128">
        <f t="shared" si="0"/>
        <v>200</v>
      </c>
      <c r="G17" s="289"/>
      <c r="H17" s="68" t="s">
        <v>1178</v>
      </c>
      <c r="I17" s="68">
        <v>35</v>
      </c>
      <c r="J17" s="141">
        <v>43920</v>
      </c>
      <c r="K17" s="18" t="s">
        <v>1179</v>
      </c>
      <c r="L17" s="292" t="s">
        <v>1180</v>
      </c>
      <c r="M17" s="1"/>
      <c r="N17" s="290">
        <v>43926</v>
      </c>
      <c r="O17" s="201" t="s">
        <v>1179</v>
      </c>
      <c r="P17" s="201">
        <v>10</v>
      </c>
    </row>
    <row r="18" spans="2:16" x14ac:dyDescent="0.25">
      <c r="B18" s="20" t="s">
        <v>279</v>
      </c>
      <c r="C18" s="20" t="s">
        <v>1174</v>
      </c>
      <c r="D18" s="3">
        <v>8</v>
      </c>
      <c r="E18" s="20">
        <v>24</v>
      </c>
      <c r="F18" s="128">
        <f t="shared" si="0"/>
        <v>192</v>
      </c>
      <c r="H18" s="20" t="s">
        <v>1175</v>
      </c>
      <c r="J18" s="97">
        <v>43920</v>
      </c>
      <c r="K18" s="3" t="s">
        <v>864</v>
      </c>
      <c r="L18" s="223" t="s">
        <v>1176</v>
      </c>
      <c r="N18" s="97">
        <v>43926</v>
      </c>
      <c r="O18" s="20" t="s">
        <v>114</v>
      </c>
      <c r="P18" s="20">
        <v>8</v>
      </c>
    </row>
    <row r="19" spans="2:16" x14ac:dyDescent="0.25">
      <c r="F19" s="160">
        <f>SUM(F3:F18)</f>
        <v>1856.3700000000003</v>
      </c>
    </row>
  </sheetData>
  <sortState ref="A3:M9">
    <sortCondition descending="1" ref="M3:M9"/>
  </sortState>
  <mergeCells count="15">
    <mergeCell ref="V1:V2"/>
    <mergeCell ref="W1:W2"/>
    <mergeCell ref="X1:X2"/>
    <mergeCell ref="Y1:Y2"/>
    <mergeCell ref="Z1:Z2"/>
    <mergeCell ref="Q1:Q2"/>
    <mergeCell ref="R1:R2"/>
    <mergeCell ref="S1:S2"/>
    <mergeCell ref="T1:T2"/>
    <mergeCell ref="U1:U2"/>
    <mergeCell ref="M1:M2"/>
    <mergeCell ref="B1:B2"/>
    <mergeCell ref="N1:N2"/>
    <mergeCell ref="O1:O2"/>
    <mergeCell ref="P1:P2"/>
  </mergeCells>
  <hyperlinks>
    <hyperlink ref="G6" r:id="rId1"/>
    <hyperlink ref="G7" r:id="rId2"/>
    <hyperlink ref="G8" r:id="rId3"/>
    <hyperlink ref="G4" r:id="rId4"/>
    <hyperlink ref="G5" r:id="rId5"/>
    <hyperlink ref="G3" r:id="rId6"/>
    <hyperlink ref="G9" r:id="rId7"/>
  </hyperlinks>
  <pageMargins left="0.25" right="0.25" top="0.25" bottom="0.25" header="0" footer="0"/>
  <pageSetup orientation="landscape" r:id="rId8"/>
  <headerFooter>
    <oddFooter>&amp;CTab: &amp;A     &amp;F     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zoomScaleNormal="100" workbookViewId="0">
      <pane ySplit="2" topLeftCell="A30" activePane="bottomLeft" state="frozen"/>
      <selection pane="bottomLeft" activeCell="F35" sqref="F35"/>
    </sheetView>
  </sheetViews>
  <sheetFormatPr defaultRowHeight="15" x14ac:dyDescent="0.25"/>
  <cols>
    <col min="1" max="1" width="5.7109375" style="18" customWidth="1"/>
    <col min="2" max="2" width="5.85546875" style="20" customWidth="1"/>
    <col min="3" max="3" width="29.42578125" style="18" bestFit="1" customWidth="1"/>
    <col min="4" max="4" width="5" style="18" customWidth="1"/>
    <col min="5" max="5" width="9.85546875" style="18" bestFit="1" customWidth="1"/>
    <col min="6" max="6" width="10.85546875" style="18" bestFit="1" customWidth="1"/>
    <col min="7" max="7" width="5.85546875" style="18" customWidth="1"/>
    <col min="8" max="8" width="26.5703125" style="18" customWidth="1"/>
    <col min="9" max="9" width="13.140625" style="18" customWidth="1"/>
    <col min="10" max="10" width="9.140625" style="18"/>
    <col min="11" max="11" width="9.140625" style="1"/>
    <col min="12" max="12" width="10.28515625" style="18" customWidth="1"/>
    <col min="13" max="13" width="6.7109375" style="3" customWidth="1"/>
    <col min="14" max="15" width="9.140625" style="20"/>
    <col min="16" max="16" width="7.5703125" style="20" customWidth="1"/>
    <col min="17" max="16384" width="9.140625" style="20"/>
  </cols>
  <sheetData>
    <row r="1" spans="1:26" x14ac:dyDescent="0.25">
      <c r="B1" s="301" t="s">
        <v>95</v>
      </c>
      <c r="C1" s="72"/>
      <c r="D1" s="72"/>
      <c r="E1" s="72"/>
      <c r="F1" s="72"/>
      <c r="G1" s="72"/>
      <c r="H1" s="72"/>
      <c r="I1" s="72" t="s">
        <v>277</v>
      </c>
      <c r="J1" s="4" t="s">
        <v>64</v>
      </c>
      <c r="K1" s="4" t="s">
        <v>19</v>
      </c>
      <c r="L1" s="4" t="s">
        <v>65</v>
      </c>
      <c r="M1" s="312" t="s">
        <v>79</v>
      </c>
      <c r="N1" s="307" t="s">
        <v>110</v>
      </c>
      <c r="O1" s="307" t="s">
        <v>113</v>
      </c>
      <c r="P1" s="307" t="s">
        <v>111</v>
      </c>
      <c r="Q1" s="307" t="s">
        <v>110</v>
      </c>
      <c r="R1" s="307" t="s">
        <v>113</v>
      </c>
      <c r="S1" s="307" t="s">
        <v>111</v>
      </c>
      <c r="T1" s="307" t="s">
        <v>110</v>
      </c>
      <c r="U1" s="307" t="s">
        <v>113</v>
      </c>
      <c r="V1" s="307" t="s">
        <v>111</v>
      </c>
      <c r="W1" s="307" t="s">
        <v>110</v>
      </c>
      <c r="X1" s="307" t="s">
        <v>113</v>
      </c>
      <c r="Y1" s="307" t="s">
        <v>111</v>
      </c>
      <c r="Z1" s="306" t="s">
        <v>112</v>
      </c>
    </row>
    <row r="2" spans="1:26" s="18" customFormat="1" ht="42" customHeight="1" x14ac:dyDescent="0.25">
      <c r="A2" s="12" t="s">
        <v>62</v>
      </c>
      <c r="B2" s="302"/>
      <c r="C2" s="29" t="s">
        <v>0</v>
      </c>
      <c r="D2" s="29" t="s">
        <v>1</v>
      </c>
      <c r="E2" s="29" t="s">
        <v>4</v>
      </c>
      <c r="F2" s="29" t="s">
        <v>5</v>
      </c>
      <c r="G2" s="29" t="s">
        <v>6</v>
      </c>
      <c r="H2" s="29" t="s">
        <v>61</v>
      </c>
      <c r="I2" s="29"/>
      <c r="J2" s="4" t="s">
        <v>63</v>
      </c>
      <c r="K2" s="4" t="s">
        <v>63</v>
      </c>
      <c r="L2" s="4" t="s">
        <v>66</v>
      </c>
      <c r="M2" s="312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6"/>
    </row>
    <row r="3" spans="1:26" s="18" customFormat="1" x14ac:dyDescent="0.25">
      <c r="A3" s="42">
        <v>1</v>
      </c>
      <c r="B3" s="5" t="s">
        <v>279</v>
      </c>
      <c r="C3" s="35" t="s">
        <v>43</v>
      </c>
      <c r="D3" s="34">
        <v>0</v>
      </c>
      <c r="E3" s="75">
        <v>0</v>
      </c>
      <c r="F3" s="75">
        <f>D3*E3</f>
        <v>0</v>
      </c>
      <c r="G3" s="74" t="s">
        <v>18</v>
      </c>
      <c r="H3" s="72" t="s">
        <v>1119</v>
      </c>
      <c r="I3" s="72"/>
      <c r="J3" s="35"/>
      <c r="K3" s="247" t="s">
        <v>864</v>
      </c>
      <c r="L3" s="35" t="s">
        <v>1120</v>
      </c>
      <c r="M3" s="1">
        <v>0</v>
      </c>
      <c r="N3" s="90">
        <v>43917</v>
      </c>
      <c r="O3" s="85" t="s">
        <v>311</v>
      </c>
      <c r="P3" s="85">
        <v>15</v>
      </c>
      <c r="Q3" s="86"/>
      <c r="R3" s="86"/>
      <c r="S3" s="86"/>
      <c r="T3" s="87"/>
      <c r="U3" s="87"/>
      <c r="V3" s="87"/>
      <c r="W3" s="88"/>
      <c r="X3" s="88"/>
      <c r="Y3" s="88"/>
      <c r="Z3" s="89">
        <f>+P3+S3+V3+Y3</f>
        <v>15</v>
      </c>
    </row>
    <row r="4" spans="1:26" s="18" customFormat="1" x14ac:dyDescent="0.25">
      <c r="A4" s="42"/>
      <c r="B4" s="5" t="s">
        <v>279</v>
      </c>
      <c r="C4" s="37" t="s">
        <v>41</v>
      </c>
      <c r="D4" s="34">
        <v>9</v>
      </c>
      <c r="E4" s="75">
        <v>479</v>
      </c>
      <c r="F4" s="75">
        <f>D4*E4</f>
        <v>4311</v>
      </c>
      <c r="G4" s="74" t="s">
        <v>18</v>
      </c>
      <c r="H4" s="51" t="s">
        <v>71</v>
      </c>
      <c r="I4" s="51" t="s">
        <v>307</v>
      </c>
      <c r="J4" s="262">
        <v>43916</v>
      </c>
      <c r="K4" s="34" t="s">
        <v>75</v>
      </c>
      <c r="L4" s="257" t="s">
        <v>70</v>
      </c>
      <c r="M4" s="1">
        <v>0</v>
      </c>
      <c r="N4" s="90">
        <v>43927</v>
      </c>
      <c r="O4" s="85" t="s">
        <v>114</v>
      </c>
      <c r="P4" s="85">
        <v>9</v>
      </c>
      <c r="Q4" s="86"/>
      <c r="R4" s="86"/>
      <c r="S4" s="86"/>
      <c r="T4" s="87"/>
      <c r="U4" s="87"/>
      <c r="V4" s="87"/>
      <c r="W4" s="88"/>
      <c r="X4" s="88"/>
      <c r="Y4" s="88"/>
      <c r="Z4" s="89"/>
    </row>
    <row r="5" spans="1:26" s="18" customFormat="1" ht="30" x14ac:dyDescent="0.25">
      <c r="A5" s="42">
        <v>1</v>
      </c>
      <c r="B5" s="5" t="s">
        <v>279</v>
      </c>
      <c r="C5" s="37" t="s">
        <v>41</v>
      </c>
      <c r="D5" s="34">
        <v>1</v>
      </c>
      <c r="E5" s="75">
        <v>494</v>
      </c>
      <c r="F5" s="75">
        <f>D5*E5</f>
        <v>494</v>
      </c>
      <c r="G5" s="74" t="s">
        <v>18</v>
      </c>
      <c r="H5" s="51"/>
      <c r="I5" s="51" t="s">
        <v>358</v>
      </c>
      <c r="J5" s="265">
        <v>43920</v>
      </c>
      <c r="K5" s="34" t="s">
        <v>75</v>
      </c>
      <c r="L5" s="257" t="s">
        <v>85</v>
      </c>
      <c r="M5" s="1">
        <v>0</v>
      </c>
      <c r="N5" s="90">
        <v>43892</v>
      </c>
      <c r="O5" s="85" t="s">
        <v>114</v>
      </c>
      <c r="P5" s="85">
        <v>1</v>
      </c>
      <c r="Q5" s="86"/>
      <c r="R5" s="86"/>
      <c r="S5" s="86"/>
      <c r="T5" s="87"/>
      <c r="U5" s="87"/>
      <c r="V5" s="87"/>
      <c r="W5" s="88"/>
      <c r="X5" s="88"/>
      <c r="Y5" s="88"/>
      <c r="Z5" s="89">
        <f>+P5+S5+V5+Y5</f>
        <v>1</v>
      </c>
    </row>
    <row r="6" spans="1:26" s="18" customFormat="1" ht="30" x14ac:dyDescent="0.25">
      <c r="A6" s="42">
        <v>1</v>
      </c>
      <c r="B6" s="5" t="s">
        <v>279</v>
      </c>
      <c r="C6" s="35" t="s">
        <v>44</v>
      </c>
      <c r="D6" s="34">
        <v>3</v>
      </c>
      <c r="E6" s="75">
        <v>150</v>
      </c>
      <c r="F6" s="75">
        <f>D6*E6</f>
        <v>450</v>
      </c>
      <c r="G6" s="74" t="s">
        <v>18</v>
      </c>
      <c r="H6" s="35" t="s">
        <v>1042</v>
      </c>
      <c r="I6" s="35" t="s">
        <v>1040</v>
      </c>
      <c r="J6" s="151">
        <v>43952</v>
      </c>
      <c r="K6" s="34" t="s">
        <v>864</v>
      </c>
      <c r="L6" s="277" t="s">
        <v>1041</v>
      </c>
      <c r="M6" s="1">
        <v>0</v>
      </c>
      <c r="N6" s="90">
        <v>43952</v>
      </c>
      <c r="O6" s="85" t="s">
        <v>912</v>
      </c>
      <c r="P6" s="85">
        <v>3</v>
      </c>
      <c r="Q6" s="86"/>
      <c r="R6" s="86"/>
      <c r="S6" s="86"/>
      <c r="T6" s="87"/>
      <c r="U6" s="87"/>
      <c r="V6" s="87"/>
      <c r="W6" s="88"/>
      <c r="X6" s="88"/>
      <c r="Y6" s="88"/>
      <c r="Z6" s="89">
        <f t="shared" ref="Z6:Z15" si="0">+P6+S6+V6+Y6</f>
        <v>3</v>
      </c>
    </row>
    <row r="7" spans="1:26" s="18" customFormat="1" x14ac:dyDescent="0.25">
      <c r="A7" s="42">
        <v>1</v>
      </c>
      <c r="B7" s="5" t="s">
        <v>279</v>
      </c>
      <c r="C7" s="35" t="s">
        <v>45</v>
      </c>
      <c r="D7" s="34">
        <v>2</v>
      </c>
      <c r="E7" s="75">
        <v>19</v>
      </c>
      <c r="F7" s="75">
        <f t="shared" ref="F7" si="1">D7*E7</f>
        <v>38</v>
      </c>
      <c r="G7" s="74" t="s">
        <v>18</v>
      </c>
      <c r="H7" s="35" t="s">
        <v>1121</v>
      </c>
      <c r="I7" s="35">
        <v>200766968</v>
      </c>
      <c r="J7" s="151">
        <v>43921</v>
      </c>
      <c r="K7" s="34" t="s">
        <v>864</v>
      </c>
      <c r="L7" s="278" t="s">
        <v>911</v>
      </c>
      <c r="M7" s="125">
        <v>0</v>
      </c>
      <c r="N7" s="90">
        <v>43921</v>
      </c>
      <c r="O7" s="85" t="s">
        <v>912</v>
      </c>
      <c r="P7" s="85">
        <v>2</v>
      </c>
      <c r="Q7" s="86"/>
      <c r="R7" s="86"/>
      <c r="S7" s="86"/>
      <c r="T7" s="87"/>
      <c r="U7" s="87"/>
      <c r="V7" s="87"/>
      <c r="W7" s="88"/>
      <c r="X7" s="88"/>
      <c r="Y7" s="88"/>
      <c r="Z7" s="89">
        <f t="shared" si="0"/>
        <v>2</v>
      </c>
    </row>
    <row r="8" spans="1:26" s="18" customFormat="1" ht="30" x14ac:dyDescent="0.25">
      <c r="A8" s="42"/>
      <c r="B8" s="5" t="s">
        <v>279</v>
      </c>
      <c r="C8" s="35" t="s">
        <v>987</v>
      </c>
      <c r="D8" s="34">
        <v>1</v>
      </c>
      <c r="E8" s="75">
        <v>109.16</v>
      </c>
      <c r="F8" s="73">
        <f t="shared" ref="F8:F17" si="2">D8*E8</f>
        <v>109.16</v>
      </c>
      <c r="G8" s="74"/>
      <c r="H8" s="35" t="s">
        <v>988</v>
      </c>
      <c r="I8" s="35"/>
      <c r="J8" s="151">
        <v>43911</v>
      </c>
      <c r="K8" s="34" t="s">
        <v>311</v>
      </c>
      <c r="L8" s="278" t="s">
        <v>987</v>
      </c>
      <c r="M8" s="125">
        <v>0</v>
      </c>
      <c r="N8" s="90">
        <v>43911</v>
      </c>
      <c r="O8" s="85" t="s">
        <v>311</v>
      </c>
      <c r="P8" s="85">
        <v>1</v>
      </c>
      <c r="Q8" s="86"/>
      <c r="R8" s="86"/>
      <c r="S8" s="86"/>
      <c r="T8" s="87"/>
      <c r="U8" s="87"/>
      <c r="V8" s="87"/>
      <c r="W8" s="88"/>
      <c r="X8" s="88"/>
      <c r="Y8" s="88"/>
      <c r="Z8" s="89">
        <f t="shared" si="0"/>
        <v>1</v>
      </c>
    </row>
    <row r="9" spans="1:26" ht="30" x14ac:dyDescent="0.25">
      <c r="A9" s="42">
        <v>1</v>
      </c>
      <c r="B9" s="6" t="s">
        <v>280</v>
      </c>
      <c r="C9" s="35" t="s">
        <v>11</v>
      </c>
      <c r="D9" s="34">
        <v>2</v>
      </c>
      <c r="E9" s="73">
        <v>59.99</v>
      </c>
      <c r="F9" s="73">
        <f t="shared" si="2"/>
        <v>119.98</v>
      </c>
      <c r="G9" s="74" t="s">
        <v>18</v>
      </c>
      <c r="I9" s="35" t="s">
        <v>1145</v>
      </c>
      <c r="J9" s="262">
        <v>43916</v>
      </c>
      <c r="K9" s="34" t="s">
        <v>75</v>
      </c>
      <c r="L9" s="257" t="s">
        <v>85</v>
      </c>
      <c r="M9" s="1">
        <v>0</v>
      </c>
      <c r="N9" s="90">
        <v>43921</v>
      </c>
      <c r="O9" s="85" t="s">
        <v>114</v>
      </c>
      <c r="P9" s="85">
        <v>2</v>
      </c>
      <c r="Q9" s="86"/>
      <c r="R9" s="86"/>
      <c r="S9" s="86"/>
      <c r="T9" s="87"/>
      <c r="U9" s="87"/>
      <c r="V9" s="87"/>
      <c r="W9" s="88"/>
      <c r="X9" s="88"/>
      <c r="Y9" s="88"/>
      <c r="Z9" s="89">
        <f t="shared" si="0"/>
        <v>2</v>
      </c>
    </row>
    <row r="10" spans="1:26" ht="30" x14ac:dyDescent="0.25">
      <c r="A10" s="42">
        <v>1</v>
      </c>
      <c r="B10" s="6" t="s">
        <v>281</v>
      </c>
      <c r="C10" s="250" t="s">
        <v>3</v>
      </c>
      <c r="D10" s="34">
        <v>3</v>
      </c>
      <c r="E10" s="73">
        <v>164.99</v>
      </c>
      <c r="F10" s="73">
        <f t="shared" si="2"/>
        <v>494.97</v>
      </c>
      <c r="G10" s="74" t="s">
        <v>18</v>
      </c>
      <c r="H10" s="35"/>
      <c r="I10" s="72" t="s">
        <v>305</v>
      </c>
      <c r="J10" s="262">
        <v>43916</v>
      </c>
      <c r="K10" s="34" t="s">
        <v>75</v>
      </c>
      <c r="L10" s="257" t="s">
        <v>70</v>
      </c>
      <c r="M10" s="1">
        <v>0</v>
      </c>
      <c r="N10" s="90">
        <v>43920</v>
      </c>
      <c r="O10" s="85" t="s">
        <v>114</v>
      </c>
      <c r="P10" s="85">
        <v>3</v>
      </c>
      <c r="Q10" s="86"/>
      <c r="R10" s="86"/>
      <c r="S10" s="86"/>
      <c r="T10" s="87"/>
      <c r="U10" s="87"/>
      <c r="V10" s="87"/>
      <c r="W10" s="88"/>
      <c r="X10" s="88"/>
      <c r="Y10" s="88"/>
      <c r="Z10" s="89">
        <f t="shared" si="0"/>
        <v>3</v>
      </c>
    </row>
    <row r="11" spans="1:26" x14ac:dyDescent="0.25">
      <c r="A11" s="42">
        <v>1</v>
      </c>
      <c r="B11" s="248" t="s">
        <v>280</v>
      </c>
      <c r="C11" s="252" t="s">
        <v>1090</v>
      </c>
      <c r="D11" s="249">
        <v>1</v>
      </c>
      <c r="E11" s="73">
        <v>59.99</v>
      </c>
      <c r="F11" s="73">
        <f t="shared" si="2"/>
        <v>59.99</v>
      </c>
      <c r="G11" s="74" t="s">
        <v>18</v>
      </c>
      <c r="H11" s="72" t="s">
        <v>94</v>
      </c>
      <c r="I11" s="72" t="s">
        <v>305</v>
      </c>
      <c r="J11" s="262">
        <v>43916</v>
      </c>
      <c r="K11" s="34" t="s">
        <v>75</v>
      </c>
      <c r="L11" s="257" t="s">
        <v>70</v>
      </c>
      <c r="M11" s="1">
        <v>0</v>
      </c>
      <c r="N11" s="90">
        <v>43917</v>
      </c>
      <c r="O11" s="85" t="s">
        <v>114</v>
      </c>
      <c r="P11" s="85">
        <v>1</v>
      </c>
      <c r="Q11" s="86"/>
      <c r="R11" s="86"/>
      <c r="S11" s="86"/>
      <c r="T11" s="87"/>
      <c r="U11" s="87"/>
      <c r="V11" s="87"/>
      <c r="W11" s="88"/>
      <c r="X11" s="88"/>
      <c r="Y11" s="88"/>
      <c r="Z11" s="89">
        <f t="shared" si="0"/>
        <v>1</v>
      </c>
    </row>
    <row r="12" spans="1:26" x14ac:dyDescent="0.25">
      <c r="A12" s="42"/>
      <c r="B12" s="6" t="s">
        <v>280</v>
      </c>
      <c r="C12" s="251" t="s">
        <v>925</v>
      </c>
      <c r="D12" s="34">
        <v>5</v>
      </c>
      <c r="E12" s="73">
        <v>6</v>
      </c>
      <c r="F12" s="73">
        <f t="shared" si="2"/>
        <v>30</v>
      </c>
      <c r="G12" s="74"/>
      <c r="H12" s="72" t="s">
        <v>926</v>
      </c>
      <c r="I12" s="72">
        <v>118407</v>
      </c>
      <c r="J12" s="151">
        <v>43910</v>
      </c>
      <c r="K12" s="34" t="s">
        <v>311</v>
      </c>
      <c r="L12" s="278" t="s">
        <v>927</v>
      </c>
      <c r="M12" s="1">
        <v>0</v>
      </c>
      <c r="N12" s="90">
        <v>43910</v>
      </c>
      <c r="O12" s="85" t="s">
        <v>311</v>
      </c>
      <c r="P12" s="85">
        <v>5</v>
      </c>
      <c r="Q12" s="86"/>
      <c r="R12" s="86"/>
      <c r="S12" s="86"/>
      <c r="T12" s="87"/>
      <c r="U12" s="87"/>
      <c r="V12" s="87"/>
      <c r="W12" s="88"/>
      <c r="X12" s="88"/>
      <c r="Y12" s="88"/>
      <c r="Z12" s="89">
        <f t="shared" si="0"/>
        <v>5</v>
      </c>
    </row>
    <row r="13" spans="1:26" x14ac:dyDescent="0.25">
      <c r="A13" s="42"/>
      <c r="B13" s="6" t="s">
        <v>280</v>
      </c>
      <c r="C13" s="35" t="s">
        <v>928</v>
      </c>
      <c r="D13" s="34">
        <v>2</v>
      </c>
      <c r="E13" s="73">
        <v>15</v>
      </c>
      <c r="F13" s="73">
        <f t="shared" si="2"/>
        <v>30</v>
      </c>
      <c r="G13" s="74"/>
      <c r="H13" s="72" t="s">
        <v>926</v>
      </c>
      <c r="I13" s="72">
        <v>118407</v>
      </c>
      <c r="J13" s="151">
        <v>43910</v>
      </c>
      <c r="K13" s="34" t="s">
        <v>311</v>
      </c>
      <c r="L13" s="278" t="s">
        <v>927</v>
      </c>
      <c r="M13" s="1">
        <v>0</v>
      </c>
      <c r="N13" s="90">
        <v>43910</v>
      </c>
      <c r="O13" s="85" t="s">
        <v>311</v>
      </c>
      <c r="P13" s="85">
        <v>2</v>
      </c>
      <c r="Q13" s="86"/>
      <c r="R13" s="86"/>
      <c r="S13" s="86"/>
      <c r="T13" s="87"/>
      <c r="U13" s="87"/>
      <c r="V13" s="87"/>
      <c r="W13" s="88"/>
      <c r="X13" s="88"/>
      <c r="Y13" s="88"/>
      <c r="Z13" s="89">
        <f t="shared" si="0"/>
        <v>2</v>
      </c>
    </row>
    <row r="14" spans="1:26" x14ac:dyDescent="0.25">
      <c r="A14" s="42">
        <v>1</v>
      </c>
      <c r="B14" s="6" t="s">
        <v>280</v>
      </c>
      <c r="C14" s="35" t="s">
        <v>2</v>
      </c>
      <c r="D14" s="34">
        <v>12</v>
      </c>
      <c r="E14" s="73">
        <v>6.28</v>
      </c>
      <c r="F14" s="73">
        <f>D14*E14</f>
        <v>75.36</v>
      </c>
      <c r="G14" s="74" t="s">
        <v>18</v>
      </c>
      <c r="H14" s="35"/>
      <c r="I14" s="72" t="s">
        <v>305</v>
      </c>
      <c r="J14" s="262">
        <v>43916</v>
      </c>
      <c r="K14" s="34" t="s">
        <v>75</v>
      </c>
      <c r="L14" s="257" t="s">
        <v>70</v>
      </c>
      <c r="M14" s="1">
        <v>0</v>
      </c>
      <c r="N14" s="90">
        <v>43930</v>
      </c>
      <c r="O14" s="85" t="s">
        <v>114</v>
      </c>
      <c r="P14" s="85">
        <v>12</v>
      </c>
      <c r="Q14" s="86"/>
      <c r="R14" s="86"/>
      <c r="S14" s="86"/>
      <c r="T14" s="87"/>
      <c r="U14" s="87"/>
      <c r="V14" s="87"/>
      <c r="W14" s="88"/>
      <c r="X14" s="88"/>
      <c r="Y14" s="88"/>
      <c r="Z14" s="89">
        <f t="shared" si="0"/>
        <v>12</v>
      </c>
    </row>
    <row r="15" spans="1:26" ht="30" x14ac:dyDescent="0.25">
      <c r="A15" s="42">
        <v>1</v>
      </c>
      <c r="B15" s="5" t="s">
        <v>279</v>
      </c>
      <c r="C15" s="37" t="s">
        <v>40</v>
      </c>
      <c r="D15" s="34">
        <v>2</v>
      </c>
      <c r="E15" s="75">
        <v>49.99</v>
      </c>
      <c r="F15" s="75">
        <f t="shared" si="2"/>
        <v>99.98</v>
      </c>
      <c r="G15" s="74" t="s">
        <v>18</v>
      </c>
      <c r="H15" s="35" t="s">
        <v>303</v>
      </c>
      <c r="I15" s="10" t="s">
        <v>302</v>
      </c>
      <c r="J15" s="262">
        <v>43916</v>
      </c>
      <c r="K15" s="34" t="s">
        <v>75</v>
      </c>
      <c r="L15" s="257" t="s">
        <v>85</v>
      </c>
      <c r="M15" s="3">
        <v>0</v>
      </c>
      <c r="N15" s="90">
        <v>43922</v>
      </c>
      <c r="O15" s="85" t="s">
        <v>114</v>
      </c>
      <c r="P15" s="85">
        <v>2</v>
      </c>
      <c r="Q15" s="86"/>
      <c r="R15" s="86"/>
      <c r="S15" s="86"/>
      <c r="T15" s="87"/>
      <c r="U15" s="87"/>
      <c r="V15" s="87"/>
      <c r="W15" s="88"/>
      <c r="X15" s="88"/>
      <c r="Y15" s="88"/>
      <c r="Z15" s="89">
        <f t="shared" si="0"/>
        <v>2</v>
      </c>
    </row>
    <row r="16" spans="1:26" ht="30" x14ac:dyDescent="0.25">
      <c r="A16" s="42">
        <v>1</v>
      </c>
      <c r="B16" s="5" t="s">
        <v>279</v>
      </c>
      <c r="C16" s="37" t="s">
        <v>947</v>
      </c>
      <c r="D16" s="34">
        <v>10</v>
      </c>
      <c r="E16" s="75">
        <v>14.99</v>
      </c>
      <c r="F16" s="75">
        <f t="shared" si="2"/>
        <v>149.9</v>
      </c>
      <c r="G16" s="74" t="s">
        <v>18</v>
      </c>
      <c r="H16" s="35"/>
      <c r="I16" s="35" t="s">
        <v>302</v>
      </c>
      <c r="J16" s="262">
        <v>43916</v>
      </c>
      <c r="K16" s="34" t="s">
        <v>75</v>
      </c>
      <c r="L16" s="257" t="s">
        <v>85</v>
      </c>
      <c r="M16" s="3">
        <v>0</v>
      </c>
      <c r="N16" s="90">
        <v>43922</v>
      </c>
      <c r="O16" s="85" t="s">
        <v>114</v>
      </c>
      <c r="P16" s="85">
        <v>10</v>
      </c>
      <c r="Q16" s="86"/>
      <c r="R16" s="86"/>
      <c r="S16" s="86"/>
      <c r="T16" s="87"/>
      <c r="U16" s="87"/>
      <c r="V16" s="87"/>
      <c r="W16" s="88"/>
      <c r="X16" s="88"/>
      <c r="Y16" s="88"/>
      <c r="Z16" s="89">
        <f t="shared" ref="Z16:Z18" si="3">+P16+S16+V16+Y16</f>
        <v>10</v>
      </c>
    </row>
    <row r="17" spans="1:26" ht="30" x14ac:dyDescent="0.25">
      <c r="A17" s="42">
        <v>1</v>
      </c>
      <c r="B17" s="5" t="s">
        <v>279</v>
      </c>
      <c r="C17" s="37" t="s">
        <v>42</v>
      </c>
      <c r="D17" s="34">
        <v>2</v>
      </c>
      <c r="E17" s="75">
        <v>99.99</v>
      </c>
      <c r="F17" s="75">
        <f t="shared" si="2"/>
        <v>199.98</v>
      </c>
      <c r="G17" s="74" t="s">
        <v>18</v>
      </c>
      <c r="H17" s="35"/>
      <c r="I17" s="35" t="s">
        <v>306</v>
      </c>
      <c r="J17" s="262">
        <v>43916</v>
      </c>
      <c r="K17" s="34" t="s">
        <v>75</v>
      </c>
      <c r="L17" s="257" t="s">
        <v>70</v>
      </c>
      <c r="M17" s="3">
        <v>0</v>
      </c>
      <c r="N17" s="90">
        <v>43941</v>
      </c>
      <c r="O17" s="85" t="s">
        <v>114</v>
      </c>
      <c r="P17" s="85">
        <v>2</v>
      </c>
      <c r="Q17" s="86"/>
      <c r="R17" s="86"/>
      <c r="S17" s="86"/>
      <c r="T17" s="87"/>
      <c r="U17" s="87"/>
      <c r="V17" s="87"/>
      <c r="W17" s="88"/>
      <c r="X17" s="88"/>
      <c r="Y17" s="88"/>
      <c r="Z17" s="89">
        <f t="shared" si="3"/>
        <v>2</v>
      </c>
    </row>
    <row r="18" spans="1:26" ht="30" x14ac:dyDescent="0.25">
      <c r="A18" s="49">
        <v>0</v>
      </c>
      <c r="B18" s="50" t="s">
        <v>279</v>
      </c>
      <c r="C18" s="48" t="s">
        <v>908</v>
      </c>
      <c r="D18" s="49">
        <v>1</v>
      </c>
      <c r="E18" s="52">
        <v>49.95</v>
      </c>
      <c r="F18" s="52">
        <f t="shared" ref="F18:F24" si="4">D18*E18</f>
        <v>49.95</v>
      </c>
      <c r="G18" s="53" t="s">
        <v>18</v>
      </c>
      <c r="H18" s="48" t="s">
        <v>907</v>
      </c>
      <c r="I18" s="49" t="s">
        <v>906</v>
      </c>
      <c r="J18" s="59">
        <v>43934</v>
      </c>
      <c r="K18" s="20" t="s">
        <v>864</v>
      </c>
      <c r="L18" s="268" t="s">
        <v>72</v>
      </c>
      <c r="M18" s="84">
        <v>0</v>
      </c>
      <c r="N18" s="90">
        <v>43934</v>
      </c>
      <c r="O18" s="85" t="s">
        <v>864</v>
      </c>
      <c r="P18" s="85">
        <v>1</v>
      </c>
      <c r="Q18" s="86"/>
      <c r="R18" s="86"/>
      <c r="S18" s="86"/>
      <c r="T18" s="87"/>
      <c r="U18" s="87"/>
      <c r="V18" s="87"/>
      <c r="Z18" s="20">
        <f t="shared" si="3"/>
        <v>1</v>
      </c>
    </row>
    <row r="19" spans="1:26" x14ac:dyDescent="0.25">
      <c r="B19" s="116" t="s">
        <v>785</v>
      </c>
      <c r="C19" s="18" t="s">
        <v>786</v>
      </c>
      <c r="D19" s="1">
        <v>1</v>
      </c>
      <c r="E19" s="114">
        <v>1953.45</v>
      </c>
      <c r="F19" s="52">
        <f t="shared" si="4"/>
        <v>1953.45</v>
      </c>
      <c r="G19" s="1"/>
      <c r="H19" s="18" t="s">
        <v>790</v>
      </c>
      <c r="J19" s="18" t="s">
        <v>792</v>
      </c>
      <c r="K19" s="1" t="s">
        <v>311</v>
      </c>
      <c r="L19" s="279" t="s">
        <v>789</v>
      </c>
      <c r="N19" s="90"/>
      <c r="O19" s="85"/>
      <c r="P19" s="85"/>
      <c r="Q19" s="86"/>
      <c r="R19" s="86"/>
      <c r="S19" s="86"/>
      <c r="T19" s="87"/>
      <c r="U19" s="87"/>
      <c r="V19" s="87"/>
    </row>
    <row r="20" spans="1:26" x14ac:dyDescent="0.25">
      <c r="B20" s="116" t="s">
        <v>785</v>
      </c>
      <c r="C20" s="18" t="s">
        <v>786</v>
      </c>
      <c r="D20" s="1">
        <v>1</v>
      </c>
      <c r="E20" s="114">
        <v>7442.2</v>
      </c>
      <c r="F20" s="52">
        <f t="shared" si="4"/>
        <v>7442.2</v>
      </c>
      <c r="G20" s="1"/>
      <c r="H20" s="18" t="s">
        <v>1106</v>
      </c>
      <c r="L20" s="273" t="s">
        <v>791</v>
      </c>
      <c r="N20" s="90"/>
      <c r="O20" s="85"/>
      <c r="P20" s="85"/>
      <c r="Q20" s="86"/>
      <c r="R20" s="86"/>
      <c r="S20" s="86"/>
      <c r="T20" s="87"/>
      <c r="U20" s="87"/>
      <c r="V20" s="87"/>
    </row>
    <row r="21" spans="1:26" ht="30" x14ac:dyDescent="0.25">
      <c r="A21" s="49">
        <v>0</v>
      </c>
      <c r="B21" s="56" t="s">
        <v>280</v>
      </c>
      <c r="C21" s="48" t="s">
        <v>948</v>
      </c>
      <c r="D21" s="49">
        <v>6</v>
      </c>
      <c r="E21" s="58">
        <v>149.94999999999999</v>
      </c>
      <c r="F21" s="52">
        <f t="shared" si="4"/>
        <v>899.69999999999993</v>
      </c>
      <c r="G21" s="49"/>
      <c r="H21" s="46" t="s">
        <v>38</v>
      </c>
      <c r="I21" s="68" t="s">
        <v>891</v>
      </c>
      <c r="J21" s="117">
        <v>43920</v>
      </c>
      <c r="K21" s="68" t="s">
        <v>864</v>
      </c>
      <c r="L21" s="68" t="s">
        <v>791</v>
      </c>
      <c r="M21" s="71"/>
      <c r="N21" s="90">
        <v>43920</v>
      </c>
      <c r="O21" s="85" t="s">
        <v>311</v>
      </c>
      <c r="P21" s="85">
        <v>6</v>
      </c>
      <c r="Q21" s="86"/>
      <c r="R21" s="86"/>
      <c r="S21" s="86"/>
      <c r="T21" s="87"/>
      <c r="U21" s="87"/>
      <c r="V21" s="87"/>
    </row>
    <row r="22" spans="1:26" ht="30" x14ac:dyDescent="0.25">
      <c r="B22" s="140" t="s">
        <v>861</v>
      </c>
      <c r="C22" s="21" t="s">
        <v>862</v>
      </c>
      <c r="D22" s="18">
        <v>1</v>
      </c>
      <c r="E22" s="114">
        <v>36.56</v>
      </c>
      <c r="F22" s="52">
        <f t="shared" si="4"/>
        <v>36.56</v>
      </c>
      <c r="I22" s="21" t="s">
        <v>863</v>
      </c>
      <c r="J22" s="141">
        <v>43935</v>
      </c>
      <c r="K22" s="1" t="s">
        <v>864</v>
      </c>
      <c r="L22" s="269" t="s">
        <v>85</v>
      </c>
      <c r="N22" s="90">
        <v>43937</v>
      </c>
      <c r="O22" s="85" t="s">
        <v>893</v>
      </c>
      <c r="P22" s="85">
        <v>1</v>
      </c>
      <c r="Q22" s="86"/>
      <c r="R22" s="86"/>
      <c r="S22" s="86"/>
      <c r="T22" s="87"/>
      <c r="U22" s="87"/>
      <c r="V22" s="87"/>
    </row>
    <row r="23" spans="1:26" ht="30" x14ac:dyDescent="0.25">
      <c r="B23" s="140" t="s">
        <v>861</v>
      </c>
      <c r="C23" s="21" t="s">
        <v>1073</v>
      </c>
      <c r="D23" s="18">
        <v>2</v>
      </c>
      <c r="E23" s="114">
        <v>15.99</v>
      </c>
      <c r="F23" s="52">
        <f t="shared" si="4"/>
        <v>31.98</v>
      </c>
      <c r="I23" s="21" t="s">
        <v>866</v>
      </c>
      <c r="J23" s="141">
        <v>43934</v>
      </c>
      <c r="K23" s="1" t="s">
        <v>864</v>
      </c>
      <c r="L23" s="273" t="s">
        <v>85</v>
      </c>
      <c r="N23" s="109">
        <v>43964</v>
      </c>
      <c r="O23" s="121" t="s">
        <v>114</v>
      </c>
      <c r="P23" s="110">
        <v>2</v>
      </c>
      <c r="Q23" s="86"/>
      <c r="R23" s="86"/>
      <c r="S23" s="86"/>
      <c r="T23" s="87"/>
      <c r="U23" s="87"/>
      <c r="V23" s="87"/>
    </row>
    <row r="24" spans="1:26" ht="30" x14ac:dyDescent="0.25">
      <c r="B24" s="140" t="s">
        <v>861</v>
      </c>
      <c r="C24" s="21" t="s">
        <v>1072</v>
      </c>
      <c r="D24" s="18">
        <v>3</v>
      </c>
      <c r="E24" s="114">
        <v>15.99</v>
      </c>
      <c r="F24" s="52">
        <f t="shared" si="4"/>
        <v>47.97</v>
      </c>
      <c r="I24" s="21" t="s">
        <v>866</v>
      </c>
      <c r="J24" s="141">
        <v>43934</v>
      </c>
      <c r="K24" s="1" t="s">
        <v>864</v>
      </c>
      <c r="L24" s="273" t="s">
        <v>85</v>
      </c>
      <c r="N24" s="109">
        <v>43964</v>
      </c>
      <c r="O24" s="121" t="s">
        <v>114</v>
      </c>
      <c r="P24" s="110">
        <v>3</v>
      </c>
      <c r="Q24" s="86"/>
      <c r="R24" s="86"/>
      <c r="S24" s="86"/>
      <c r="T24" s="87"/>
      <c r="U24" s="87"/>
      <c r="V24" s="87"/>
    </row>
    <row r="25" spans="1:26" x14ac:dyDescent="0.25">
      <c r="B25" s="20" t="s">
        <v>785</v>
      </c>
      <c r="C25" s="18" t="s">
        <v>990</v>
      </c>
      <c r="D25" s="18">
        <v>1</v>
      </c>
      <c r="E25" s="18">
        <v>179.99</v>
      </c>
      <c r="F25" s="52">
        <f>D25*E25</f>
        <v>179.99</v>
      </c>
      <c r="H25" s="18" t="s">
        <v>991</v>
      </c>
      <c r="I25" s="18" t="s">
        <v>992</v>
      </c>
      <c r="J25" s="141">
        <v>43946</v>
      </c>
      <c r="K25" s="1" t="s">
        <v>912</v>
      </c>
      <c r="L25" s="273" t="s">
        <v>85</v>
      </c>
      <c r="N25" s="90">
        <v>43952</v>
      </c>
      <c r="O25" s="85" t="s">
        <v>1050</v>
      </c>
      <c r="P25" s="85">
        <v>1</v>
      </c>
    </row>
    <row r="26" spans="1:26" ht="30" x14ac:dyDescent="0.25">
      <c r="B26" s="7" t="s">
        <v>292</v>
      </c>
      <c r="C26" s="10" t="s">
        <v>48</v>
      </c>
      <c r="D26" s="11">
        <v>1</v>
      </c>
      <c r="E26" s="14">
        <v>99.99</v>
      </c>
      <c r="F26" s="14">
        <f>(D26*E26)</f>
        <v>99.99</v>
      </c>
      <c r="G26" s="15" t="s">
        <v>18</v>
      </c>
      <c r="H26" s="10" t="s">
        <v>49</v>
      </c>
      <c r="I26" s="10" t="s">
        <v>352</v>
      </c>
      <c r="J26" s="262">
        <v>43916</v>
      </c>
      <c r="K26" s="11" t="s">
        <v>912</v>
      </c>
      <c r="L26" s="269" t="s">
        <v>85</v>
      </c>
      <c r="M26" s="11">
        <v>0</v>
      </c>
      <c r="N26" s="90">
        <v>43921</v>
      </c>
      <c r="O26" s="120" t="s">
        <v>114</v>
      </c>
      <c r="P26" s="85">
        <v>1</v>
      </c>
    </row>
    <row r="27" spans="1:26" ht="30" x14ac:dyDescent="0.25">
      <c r="B27" s="219" t="s">
        <v>1010</v>
      </c>
      <c r="C27" s="220" t="s">
        <v>1011</v>
      </c>
      <c r="D27" s="18">
        <v>3</v>
      </c>
      <c r="E27" s="18">
        <v>17.88</v>
      </c>
      <c r="F27" s="52">
        <f t="shared" ref="F27:F33" si="5">D27*E27</f>
        <v>53.64</v>
      </c>
      <c r="H27" s="18" t="s">
        <v>1122</v>
      </c>
      <c r="I27" s="18">
        <v>344432</v>
      </c>
      <c r="J27" s="141">
        <v>43894</v>
      </c>
      <c r="K27" s="1" t="s">
        <v>1014</v>
      </c>
      <c r="L27" s="280" t="s">
        <v>1015</v>
      </c>
      <c r="N27" s="90">
        <v>43950</v>
      </c>
      <c r="O27" s="85" t="s">
        <v>1016</v>
      </c>
      <c r="P27" s="85">
        <v>3</v>
      </c>
    </row>
    <row r="28" spans="1:26" x14ac:dyDescent="0.25">
      <c r="B28" s="200" t="s">
        <v>1010</v>
      </c>
      <c r="C28" s="18" t="s">
        <v>1017</v>
      </c>
      <c r="D28" s="18">
        <v>10</v>
      </c>
      <c r="E28" s="18">
        <v>9.61</v>
      </c>
      <c r="F28" s="52">
        <f t="shared" si="5"/>
        <v>96.1</v>
      </c>
      <c r="H28" s="18" t="s">
        <v>1122</v>
      </c>
      <c r="I28" s="18">
        <v>344432</v>
      </c>
      <c r="J28" s="141">
        <v>43894</v>
      </c>
      <c r="K28" s="1" t="s">
        <v>1014</v>
      </c>
      <c r="L28" s="280" t="s">
        <v>1015</v>
      </c>
      <c r="N28" s="90">
        <v>43950</v>
      </c>
      <c r="O28" s="85" t="s">
        <v>1016</v>
      </c>
      <c r="P28" s="85">
        <v>10</v>
      </c>
    </row>
    <row r="29" spans="1:26" x14ac:dyDescent="0.25">
      <c r="B29" s="200" t="s">
        <v>1010</v>
      </c>
      <c r="C29" s="18" t="s">
        <v>1018</v>
      </c>
      <c r="D29" s="18">
        <v>2</v>
      </c>
      <c r="E29" s="18">
        <v>136.49</v>
      </c>
      <c r="F29" s="52">
        <f t="shared" si="5"/>
        <v>272.98</v>
      </c>
      <c r="H29" s="18" t="s">
        <v>1122</v>
      </c>
      <c r="I29" s="18">
        <v>344432</v>
      </c>
      <c r="J29" s="141">
        <v>43894</v>
      </c>
      <c r="K29" s="1" t="s">
        <v>1014</v>
      </c>
      <c r="L29" s="280" t="s">
        <v>1015</v>
      </c>
      <c r="N29" s="90">
        <v>43950</v>
      </c>
      <c r="O29" s="85" t="s">
        <v>1016</v>
      </c>
      <c r="P29" s="85">
        <v>2</v>
      </c>
    </row>
    <row r="30" spans="1:26" ht="45" x14ac:dyDescent="0.25">
      <c r="B30" s="200" t="s">
        <v>1010</v>
      </c>
      <c r="C30" s="18" t="s">
        <v>1019</v>
      </c>
      <c r="D30" s="18">
        <v>1</v>
      </c>
      <c r="E30" s="18">
        <v>754.93</v>
      </c>
      <c r="F30" s="52">
        <f t="shared" si="5"/>
        <v>754.93</v>
      </c>
      <c r="H30" s="21" t="s">
        <v>1123</v>
      </c>
      <c r="I30" s="18">
        <v>344432</v>
      </c>
      <c r="J30" s="141">
        <v>43894</v>
      </c>
      <c r="K30" s="1" t="s">
        <v>1014</v>
      </c>
      <c r="L30" s="282" t="s">
        <v>1015</v>
      </c>
      <c r="N30" s="90">
        <v>43950</v>
      </c>
      <c r="O30" s="85" t="s">
        <v>1016</v>
      </c>
      <c r="P30" s="85">
        <v>1</v>
      </c>
    </row>
    <row r="31" spans="1:26" ht="60" x14ac:dyDescent="0.25">
      <c r="B31" s="20" t="s">
        <v>1078</v>
      </c>
      <c r="C31" s="18" t="s">
        <v>1079</v>
      </c>
      <c r="D31" s="18">
        <v>1</v>
      </c>
      <c r="E31" s="18">
        <v>608</v>
      </c>
      <c r="F31" s="52">
        <f t="shared" si="5"/>
        <v>608</v>
      </c>
      <c r="H31" s="18" t="s">
        <v>1080</v>
      </c>
      <c r="I31" s="18">
        <v>118458</v>
      </c>
      <c r="J31" s="141">
        <v>43959</v>
      </c>
      <c r="K31" s="1" t="s">
        <v>1016</v>
      </c>
      <c r="L31" s="282" t="s">
        <v>1124</v>
      </c>
      <c r="N31" s="90">
        <v>43959</v>
      </c>
      <c r="O31" s="85" t="s">
        <v>1016</v>
      </c>
      <c r="P31" s="85">
        <v>1</v>
      </c>
    </row>
    <row r="32" spans="1:26" x14ac:dyDescent="0.25">
      <c r="B32" s="223"/>
      <c r="C32" s="223" t="s">
        <v>1075</v>
      </c>
      <c r="D32" s="223">
        <v>1</v>
      </c>
      <c r="E32" s="223">
        <v>16000</v>
      </c>
      <c r="F32" s="228">
        <f t="shared" ref="F32" si="6">D32*E32</f>
        <v>16000</v>
      </c>
      <c r="G32" s="223"/>
      <c r="H32" s="223" t="s">
        <v>1076</v>
      </c>
      <c r="I32" s="223"/>
      <c r="J32" s="229">
        <v>43932</v>
      </c>
      <c r="K32" s="230" t="s">
        <v>864</v>
      </c>
      <c r="L32" s="223" t="s">
        <v>1077</v>
      </c>
      <c r="N32" s="90"/>
      <c r="O32" s="85"/>
      <c r="P32" s="85"/>
    </row>
    <row r="33" spans="2:16" x14ac:dyDescent="0.25">
      <c r="B33" s="223"/>
      <c r="C33" s="223" t="s">
        <v>1075</v>
      </c>
      <c r="D33" s="223">
        <v>1</v>
      </c>
      <c r="E33" s="223">
        <v>19600</v>
      </c>
      <c r="F33" s="228">
        <f t="shared" si="5"/>
        <v>19600</v>
      </c>
      <c r="G33" s="223"/>
      <c r="H33" s="223" t="s">
        <v>1224</v>
      </c>
      <c r="I33" s="223"/>
      <c r="J33" s="229">
        <v>43932</v>
      </c>
      <c r="K33" s="230" t="s">
        <v>864</v>
      </c>
      <c r="L33" s="223" t="s">
        <v>1077</v>
      </c>
      <c r="N33" s="90"/>
      <c r="O33" s="85"/>
      <c r="P33" s="85"/>
    </row>
    <row r="34" spans="2:16" x14ac:dyDescent="0.25">
      <c r="J34" s="141"/>
      <c r="N34" s="90"/>
      <c r="O34" s="85"/>
      <c r="P34" s="85"/>
    </row>
    <row r="35" spans="2:16" x14ac:dyDescent="0.25">
      <c r="F35" s="114">
        <f>SUM(F3:F33)</f>
        <v>54789.760000000002</v>
      </c>
      <c r="N35" s="90"/>
      <c r="O35" s="85"/>
      <c r="P35" s="85"/>
    </row>
    <row r="36" spans="2:16" x14ac:dyDescent="0.25">
      <c r="N36" s="90"/>
      <c r="O36" s="85"/>
      <c r="P36" s="85"/>
    </row>
    <row r="37" spans="2:16" x14ac:dyDescent="0.25">
      <c r="N37" s="90"/>
      <c r="O37" s="85"/>
      <c r="P37" s="85"/>
    </row>
    <row r="38" spans="2:16" x14ac:dyDescent="0.25">
      <c r="N38" s="90"/>
      <c r="O38" s="85"/>
      <c r="P38" s="85"/>
    </row>
    <row r="39" spans="2:16" x14ac:dyDescent="0.25">
      <c r="N39" s="90"/>
      <c r="O39" s="85"/>
      <c r="P39" s="85"/>
    </row>
    <row r="40" spans="2:16" x14ac:dyDescent="0.25">
      <c r="N40" s="90"/>
      <c r="O40" s="85"/>
      <c r="P40" s="85"/>
    </row>
  </sheetData>
  <sortState ref="A3:M19">
    <sortCondition descending="1" ref="M3:M19"/>
  </sortState>
  <mergeCells count="15">
    <mergeCell ref="V1:V2"/>
    <mergeCell ref="W1:W2"/>
    <mergeCell ref="X1:X2"/>
    <mergeCell ref="Y1:Y2"/>
    <mergeCell ref="Z1:Z2"/>
    <mergeCell ref="Q1:Q2"/>
    <mergeCell ref="R1:R2"/>
    <mergeCell ref="S1:S2"/>
    <mergeCell ref="T1:T2"/>
    <mergeCell ref="U1:U2"/>
    <mergeCell ref="M1:M2"/>
    <mergeCell ref="B1:B2"/>
    <mergeCell ref="N1:N2"/>
    <mergeCell ref="O1:O2"/>
    <mergeCell ref="P1:P2"/>
  </mergeCells>
  <hyperlinks>
    <hyperlink ref="G9" r:id="rId1"/>
    <hyperlink ref="G10" r:id="rId2"/>
    <hyperlink ref="G11" r:id="rId3"/>
    <hyperlink ref="G14" r:id="rId4"/>
    <hyperlink ref="G15" r:id="rId5"/>
    <hyperlink ref="G17" r:id="rId6"/>
    <hyperlink ref="G5" r:id="rId7"/>
    <hyperlink ref="G16" r:id="rId8"/>
    <hyperlink ref="G3" r:id="rId9"/>
    <hyperlink ref="G7" r:id="rId10"/>
    <hyperlink ref="G4" r:id="rId11"/>
    <hyperlink ref="G18" r:id="rId12"/>
    <hyperlink ref="G26" r:id="rId13"/>
  </hyperlinks>
  <pageMargins left="0.45" right="0.45" top="0.5" bottom="0.5" header="0.3" footer="0.3"/>
  <pageSetup scale="75" orientation="landscape" r:id="rId14"/>
  <headerFooter>
    <oddFooter>&amp;CTab: &amp;A     &amp;F      Page &amp;P of &amp;N</oddFooter>
  </headerFooter>
  <ignoredErrors>
    <ignoredError sqref="F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B15" sqref="B15"/>
    </sheetView>
  </sheetViews>
  <sheetFormatPr defaultRowHeight="15" x14ac:dyDescent="0.25"/>
  <cols>
    <col min="5" max="5" width="19.7109375" bestFit="1" customWidth="1"/>
  </cols>
  <sheetData>
    <row r="1" spans="2:11" x14ac:dyDescent="0.25">
      <c r="C1" s="296" t="s">
        <v>1195</v>
      </c>
      <c r="I1" s="296" t="s">
        <v>1196</v>
      </c>
    </row>
    <row r="2" spans="2:11" x14ac:dyDescent="0.25">
      <c r="B2" s="287">
        <v>6.99</v>
      </c>
      <c r="C2" s="270">
        <v>43916</v>
      </c>
      <c r="D2" t="s">
        <v>1036</v>
      </c>
      <c r="E2" t="s">
        <v>1152</v>
      </c>
      <c r="I2" s="287">
        <v>148.97999999999999</v>
      </c>
      <c r="J2" s="297" t="s">
        <v>1198</v>
      </c>
      <c r="K2" t="s">
        <v>1197</v>
      </c>
    </row>
    <row r="3" spans="2:11" x14ac:dyDescent="0.25">
      <c r="B3" s="287">
        <v>38.479999999999997</v>
      </c>
      <c r="C3" s="270">
        <v>43917</v>
      </c>
      <c r="D3" t="s">
        <v>1153</v>
      </c>
      <c r="E3">
        <v>8793753</v>
      </c>
      <c r="I3" s="287">
        <v>165.87</v>
      </c>
      <c r="J3" t="s">
        <v>1199</v>
      </c>
      <c r="K3" t="s">
        <v>1197</v>
      </c>
    </row>
    <row r="4" spans="2:11" x14ac:dyDescent="0.25">
      <c r="B4" s="287">
        <v>9.9499999999999993</v>
      </c>
      <c r="C4" s="270">
        <v>43921</v>
      </c>
      <c r="D4" t="s">
        <v>1154</v>
      </c>
      <c r="E4">
        <v>115841</v>
      </c>
      <c r="I4" s="287">
        <v>197.42</v>
      </c>
      <c r="J4" t="s">
        <v>1200</v>
      </c>
      <c r="K4" t="s">
        <v>1197</v>
      </c>
    </row>
    <row r="5" spans="2:11" x14ac:dyDescent="0.25">
      <c r="B5" s="287">
        <v>88.34</v>
      </c>
      <c r="C5" s="270">
        <v>43920</v>
      </c>
      <c r="D5" t="s">
        <v>1153</v>
      </c>
      <c r="E5">
        <v>9914799</v>
      </c>
      <c r="I5" s="287">
        <v>186.37</v>
      </c>
      <c r="J5" t="s">
        <v>1201</v>
      </c>
      <c r="K5" t="s">
        <v>1197</v>
      </c>
    </row>
    <row r="6" spans="2:11" x14ac:dyDescent="0.25">
      <c r="B6" s="287">
        <v>25.13</v>
      </c>
      <c r="C6" s="270">
        <v>43923</v>
      </c>
      <c r="D6" t="s">
        <v>1036</v>
      </c>
      <c r="E6" t="s">
        <v>1159</v>
      </c>
      <c r="I6" s="287"/>
    </row>
    <row r="7" spans="2:11" x14ac:dyDescent="0.25">
      <c r="B7" s="287">
        <v>14.75</v>
      </c>
      <c r="C7" s="270">
        <v>43922</v>
      </c>
      <c r="D7" t="s">
        <v>1036</v>
      </c>
      <c r="E7" t="s">
        <v>1155</v>
      </c>
      <c r="I7" s="287"/>
    </row>
    <row r="8" spans="2:11" x14ac:dyDescent="0.25">
      <c r="B8" s="287">
        <v>7.23</v>
      </c>
      <c r="C8" s="270">
        <v>43935</v>
      </c>
      <c r="D8" t="s">
        <v>1036</v>
      </c>
      <c r="E8" t="s">
        <v>1156</v>
      </c>
      <c r="I8" s="287"/>
    </row>
    <row r="9" spans="2:11" x14ac:dyDescent="0.25">
      <c r="B9" s="287">
        <v>39.950000000000003</v>
      </c>
      <c r="C9" s="270">
        <v>43908</v>
      </c>
      <c r="D9" t="s">
        <v>1157</v>
      </c>
      <c r="E9">
        <v>8531</v>
      </c>
      <c r="I9" s="287"/>
    </row>
    <row r="10" spans="2:11" x14ac:dyDescent="0.25">
      <c r="B10" s="287">
        <v>7.31</v>
      </c>
      <c r="C10" s="270">
        <v>43941</v>
      </c>
      <c r="D10" t="s">
        <v>1036</v>
      </c>
      <c r="E10" t="s">
        <v>1158</v>
      </c>
      <c r="I10" s="299">
        <f>SUM(I2:I9)</f>
        <v>698.64</v>
      </c>
    </row>
    <row r="11" spans="2:11" x14ac:dyDescent="0.25">
      <c r="B11" s="287">
        <v>10.11</v>
      </c>
      <c r="C11" s="270">
        <v>43946</v>
      </c>
      <c r="D11" t="s">
        <v>1036</v>
      </c>
      <c r="E11" t="s">
        <v>1160</v>
      </c>
    </row>
    <row r="12" spans="2:11" x14ac:dyDescent="0.25">
      <c r="B12" s="287">
        <v>90</v>
      </c>
      <c r="D12" t="s">
        <v>791</v>
      </c>
      <c r="E12" t="s">
        <v>1173</v>
      </c>
    </row>
    <row r="13" spans="2:11" x14ac:dyDescent="0.25">
      <c r="B13" s="287">
        <v>5.45</v>
      </c>
      <c r="C13" s="270">
        <v>43971</v>
      </c>
      <c r="D13" t="s">
        <v>1182</v>
      </c>
      <c r="E13" t="s">
        <v>1183</v>
      </c>
    </row>
    <row r="15" spans="2:11" x14ac:dyDescent="0.25">
      <c r="B15" s="299">
        <f>SUM(B2:B14)</f>
        <v>343.69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7"/>
  <sheetViews>
    <sheetView topLeftCell="I469" zoomScaleNormal="100" workbookViewId="0">
      <selection activeCell="P537" sqref="P537"/>
    </sheetView>
  </sheetViews>
  <sheetFormatPr defaultRowHeight="15" x14ac:dyDescent="0.25"/>
  <cols>
    <col min="1" max="1" width="3.28515625" style="130" customWidth="1"/>
    <col min="2" max="2" width="14.28515625" style="100" bestFit="1" customWidth="1"/>
    <col min="3" max="3" width="10.85546875" style="100" customWidth="1"/>
    <col min="4" max="4" width="7.140625" style="100" customWidth="1"/>
    <col min="5" max="5" width="11.7109375" style="100" bestFit="1" customWidth="1"/>
    <col min="6" max="6" width="16.28515625" style="100" bestFit="1" customWidth="1"/>
    <col min="7" max="7" width="25.140625" style="100" bestFit="1" customWidth="1"/>
    <col min="8" max="8" width="55.5703125" style="100" customWidth="1"/>
    <col min="9" max="9" width="25.28515625" style="100" customWidth="1"/>
    <col min="10" max="10" width="20.7109375" style="100" bestFit="1" customWidth="1"/>
    <col min="11" max="11" width="25.5703125" style="100" bestFit="1" customWidth="1"/>
    <col min="12" max="12" width="16.7109375" style="100" bestFit="1" customWidth="1"/>
    <col min="13" max="13" width="28.7109375" style="100" bestFit="1" customWidth="1"/>
    <col min="14" max="14" width="23.42578125" style="100" customWidth="1"/>
    <col min="15" max="15" width="26.42578125" style="100" bestFit="1" customWidth="1"/>
    <col min="16" max="16" width="12.140625" style="100" bestFit="1" customWidth="1"/>
    <col min="17" max="16384" width="9.140625" style="100"/>
  </cols>
  <sheetData>
    <row r="1" spans="1:16" ht="15.75" x14ac:dyDescent="0.25">
      <c r="A1" s="145" t="s">
        <v>413</v>
      </c>
      <c r="B1" s="92" t="s">
        <v>120</v>
      </c>
      <c r="C1" s="92" t="s">
        <v>846</v>
      </c>
      <c r="D1" s="92" t="s">
        <v>325</v>
      </c>
      <c r="E1" s="92" t="s">
        <v>326</v>
      </c>
      <c r="F1" s="92" t="s">
        <v>373</v>
      </c>
      <c r="G1" s="92" t="s">
        <v>121</v>
      </c>
      <c r="H1" s="92" t="s">
        <v>122</v>
      </c>
      <c r="I1" s="92" t="s">
        <v>277</v>
      </c>
      <c r="J1" s="92" t="s">
        <v>625</v>
      </c>
      <c r="K1" s="93" t="s">
        <v>123</v>
      </c>
      <c r="L1" s="92" t="s">
        <v>124</v>
      </c>
      <c r="M1" s="92" t="s">
        <v>125</v>
      </c>
      <c r="N1" s="92" t="s">
        <v>919</v>
      </c>
      <c r="O1" s="93" t="s">
        <v>126</v>
      </c>
      <c r="P1" s="157" t="s">
        <v>920</v>
      </c>
    </row>
    <row r="2" spans="1:16" x14ac:dyDescent="0.25">
      <c r="A2" s="130">
        <v>1</v>
      </c>
      <c r="B2" s="100" t="s">
        <v>526</v>
      </c>
      <c r="C2" s="139" t="s">
        <v>860</v>
      </c>
      <c r="D2" s="100">
        <v>1</v>
      </c>
      <c r="G2" s="100" t="s">
        <v>127</v>
      </c>
      <c r="H2" s="100" t="s">
        <v>128</v>
      </c>
      <c r="J2" s="100" t="s">
        <v>129</v>
      </c>
      <c r="K2" s="100" t="s">
        <v>627</v>
      </c>
      <c r="L2" s="100" t="s">
        <v>130</v>
      </c>
      <c r="M2" s="100" t="s">
        <v>205</v>
      </c>
      <c r="N2" s="100" t="s">
        <v>993</v>
      </c>
      <c r="O2" s="100" t="s">
        <v>131</v>
      </c>
      <c r="P2" s="100">
        <f t="shared" ref="P2:P65" si="0">D2*E2</f>
        <v>0</v>
      </c>
    </row>
    <row r="3" spans="1:16" x14ac:dyDescent="0.25">
      <c r="A3" s="130">
        <v>2</v>
      </c>
      <c r="B3" s="100" t="s">
        <v>524</v>
      </c>
      <c r="C3" s="138" t="s">
        <v>859</v>
      </c>
      <c r="D3" s="100">
        <v>1</v>
      </c>
      <c r="E3" s="130"/>
      <c r="G3" s="100" t="s">
        <v>127</v>
      </c>
      <c r="H3" s="100" t="s">
        <v>132</v>
      </c>
      <c r="J3" s="100" t="s">
        <v>1002</v>
      </c>
      <c r="K3" s="100" t="s">
        <v>628</v>
      </c>
      <c r="L3" s="100" t="s">
        <v>130</v>
      </c>
      <c r="M3" s="100" t="s">
        <v>205</v>
      </c>
      <c r="N3" s="161">
        <v>43899</v>
      </c>
      <c r="O3" s="100" t="s">
        <v>133</v>
      </c>
      <c r="P3" s="100">
        <f t="shared" si="0"/>
        <v>0</v>
      </c>
    </row>
    <row r="4" spans="1:16" x14ac:dyDescent="0.25">
      <c r="A4" s="130">
        <v>3</v>
      </c>
      <c r="B4" s="100" t="s">
        <v>614</v>
      </c>
      <c r="C4" s="139" t="s">
        <v>860</v>
      </c>
      <c r="D4" s="100">
        <v>1</v>
      </c>
      <c r="E4" s="130"/>
      <c r="G4" s="100" t="s">
        <v>127</v>
      </c>
      <c r="H4" s="100" t="s">
        <v>134</v>
      </c>
      <c r="J4" s="100" t="s">
        <v>135</v>
      </c>
      <c r="K4" s="100" t="s">
        <v>629</v>
      </c>
      <c r="L4" s="100" t="s">
        <v>136</v>
      </c>
      <c r="M4" s="100" t="s">
        <v>652</v>
      </c>
      <c r="N4" s="100" t="s">
        <v>993</v>
      </c>
      <c r="O4" s="100" t="s">
        <v>137</v>
      </c>
      <c r="P4" s="100">
        <f t="shared" si="0"/>
        <v>0</v>
      </c>
    </row>
    <row r="5" spans="1:16" x14ac:dyDescent="0.25">
      <c r="A5" s="130">
        <v>4</v>
      </c>
      <c r="B5" s="100" t="s">
        <v>615</v>
      </c>
      <c r="C5" s="138" t="s">
        <v>859</v>
      </c>
      <c r="D5" s="100">
        <v>1</v>
      </c>
      <c r="E5" s="130"/>
      <c r="G5" s="100" t="s">
        <v>127</v>
      </c>
      <c r="H5" s="100" t="s">
        <v>138</v>
      </c>
      <c r="J5" s="100" t="s">
        <v>1003</v>
      </c>
      <c r="K5" s="100" t="s">
        <v>656</v>
      </c>
      <c r="L5" s="100" t="s">
        <v>139</v>
      </c>
      <c r="M5" s="100" t="s">
        <v>143</v>
      </c>
      <c r="N5" s="100" t="s">
        <v>993</v>
      </c>
      <c r="O5" s="100" t="s">
        <v>133</v>
      </c>
      <c r="P5" s="100">
        <f t="shared" si="0"/>
        <v>0</v>
      </c>
    </row>
    <row r="6" spans="1:16" x14ac:dyDescent="0.25">
      <c r="A6" s="130">
        <v>5</v>
      </c>
      <c r="B6" s="100" t="s">
        <v>696</v>
      </c>
      <c r="C6" s="139" t="s">
        <v>860</v>
      </c>
      <c r="D6" s="100">
        <v>1</v>
      </c>
      <c r="E6" s="130"/>
      <c r="G6" s="100" t="s">
        <v>127</v>
      </c>
      <c r="H6" s="100" t="s">
        <v>1006</v>
      </c>
      <c r="J6" s="100" t="s">
        <v>140</v>
      </c>
      <c r="L6" s="100" t="s">
        <v>139</v>
      </c>
      <c r="M6" s="100" t="s">
        <v>115</v>
      </c>
      <c r="N6" s="100" t="s">
        <v>994</v>
      </c>
      <c r="O6" s="100" t="s">
        <v>115</v>
      </c>
      <c r="P6" s="100">
        <f t="shared" si="0"/>
        <v>0</v>
      </c>
    </row>
    <row r="7" spans="1:16" x14ac:dyDescent="0.25">
      <c r="A7" s="130">
        <v>6</v>
      </c>
      <c r="B7" s="100" t="s">
        <v>697</v>
      </c>
      <c r="C7" s="139" t="s">
        <v>860</v>
      </c>
      <c r="D7" s="100">
        <v>1</v>
      </c>
      <c r="E7" s="130"/>
      <c r="G7" s="100" t="s">
        <v>127</v>
      </c>
      <c r="H7" s="100" t="s">
        <v>1006</v>
      </c>
      <c r="J7" s="100" t="s">
        <v>141</v>
      </c>
      <c r="L7" s="100" t="s">
        <v>139</v>
      </c>
      <c r="M7" s="100" t="s">
        <v>115</v>
      </c>
      <c r="N7" s="100" t="s">
        <v>994</v>
      </c>
      <c r="O7" s="100" t="s">
        <v>115</v>
      </c>
      <c r="P7" s="100">
        <f t="shared" si="0"/>
        <v>0</v>
      </c>
    </row>
    <row r="8" spans="1:16" x14ac:dyDescent="0.25">
      <c r="A8" s="130">
        <v>7</v>
      </c>
      <c r="B8" s="100" t="s">
        <v>374</v>
      </c>
      <c r="C8" s="138" t="s">
        <v>859</v>
      </c>
      <c r="D8" s="100">
        <v>1</v>
      </c>
      <c r="E8" s="130"/>
      <c r="G8" s="100" t="s">
        <v>127</v>
      </c>
      <c r="H8" s="100" t="s">
        <v>142</v>
      </c>
      <c r="J8" s="100" t="s">
        <v>1004</v>
      </c>
      <c r="K8" s="100" t="s">
        <v>630</v>
      </c>
      <c r="L8" s="100" t="s">
        <v>139</v>
      </c>
      <c r="M8" s="100" t="s">
        <v>203</v>
      </c>
      <c r="N8" s="161">
        <v>43894</v>
      </c>
      <c r="O8" s="100" t="s">
        <v>133</v>
      </c>
      <c r="P8" s="100">
        <f t="shared" si="0"/>
        <v>0</v>
      </c>
    </row>
    <row r="9" spans="1:16" x14ac:dyDescent="0.25">
      <c r="A9" s="130">
        <v>8</v>
      </c>
      <c r="B9" s="100" t="s">
        <v>375</v>
      </c>
      <c r="C9" s="138" t="s">
        <v>859</v>
      </c>
      <c r="D9" s="100">
        <v>1</v>
      </c>
      <c r="E9" s="130"/>
      <c r="G9" s="100" t="s">
        <v>127</v>
      </c>
      <c r="H9" s="100" t="s">
        <v>142</v>
      </c>
      <c r="J9" s="100" t="s">
        <v>1005</v>
      </c>
      <c r="L9" s="100" t="s">
        <v>154</v>
      </c>
      <c r="M9" s="100" t="s">
        <v>115</v>
      </c>
      <c r="N9" s="161">
        <v>43950</v>
      </c>
      <c r="O9" s="100" t="s">
        <v>133</v>
      </c>
      <c r="P9" s="100">
        <f t="shared" si="0"/>
        <v>0</v>
      </c>
    </row>
    <row r="10" spans="1:16" x14ac:dyDescent="0.25">
      <c r="A10" s="130">
        <v>11</v>
      </c>
      <c r="B10" s="100" t="s">
        <v>376</v>
      </c>
      <c r="C10" s="138" t="s">
        <v>859</v>
      </c>
      <c r="D10" s="100">
        <v>1</v>
      </c>
      <c r="E10" s="130"/>
      <c r="G10" s="100" t="s">
        <v>127</v>
      </c>
      <c r="H10" s="100" t="s">
        <v>142</v>
      </c>
      <c r="K10" s="100" t="s">
        <v>144</v>
      </c>
      <c r="L10" s="100" t="s">
        <v>145</v>
      </c>
      <c r="M10" s="100" t="s">
        <v>193</v>
      </c>
      <c r="N10" s="100" t="s">
        <v>993</v>
      </c>
      <c r="O10" s="100" t="s">
        <v>131</v>
      </c>
      <c r="P10" s="100">
        <f t="shared" si="0"/>
        <v>0</v>
      </c>
    </row>
    <row r="11" spans="1:16" x14ac:dyDescent="0.25">
      <c r="A11" s="130">
        <v>12</v>
      </c>
      <c r="B11" s="100" t="s">
        <v>699</v>
      </c>
      <c r="C11" s="139" t="s">
        <v>860</v>
      </c>
      <c r="D11" s="100">
        <v>1</v>
      </c>
      <c r="G11" s="100" t="s">
        <v>127</v>
      </c>
      <c r="H11" s="100" t="s">
        <v>146</v>
      </c>
      <c r="J11" s="100" t="s">
        <v>147</v>
      </c>
      <c r="L11" s="100" t="s">
        <v>148</v>
      </c>
      <c r="M11" s="100" t="s">
        <v>149</v>
      </c>
      <c r="N11" s="100" t="s">
        <v>994</v>
      </c>
      <c r="O11" s="100" t="s">
        <v>149</v>
      </c>
      <c r="P11" s="100">
        <f t="shared" si="0"/>
        <v>0</v>
      </c>
    </row>
    <row r="12" spans="1:16" x14ac:dyDescent="0.25">
      <c r="A12" s="130">
        <v>13</v>
      </c>
      <c r="B12" s="100" t="s">
        <v>414</v>
      </c>
      <c r="C12" s="132" t="s">
        <v>279</v>
      </c>
      <c r="D12" s="100">
        <v>4</v>
      </c>
      <c r="E12" s="101">
        <v>41.58</v>
      </c>
      <c r="F12" s="101" t="s">
        <v>290</v>
      </c>
      <c r="G12" s="100" t="s">
        <v>365</v>
      </c>
      <c r="H12" s="100" t="s">
        <v>337</v>
      </c>
      <c r="L12" s="100" t="s">
        <v>150</v>
      </c>
      <c r="O12" s="100" t="s">
        <v>133</v>
      </c>
      <c r="P12" s="100">
        <f t="shared" si="0"/>
        <v>166.32</v>
      </c>
    </row>
    <row r="13" spans="1:16" x14ac:dyDescent="0.25">
      <c r="A13" s="130">
        <v>14</v>
      </c>
      <c r="B13" s="100" t="s">
        <v>415</v>
      </c>
      <c r="C13" s="138" t="s">
        <v>859</v>
      </c>
      <c r="D13" s="100">
        <v>1</v>
      </c>
      <c r="E13" s="100">
        <v>0</v>
      </c>
      <c r="F13" s="101" t="s">
        <v>290</v>
      </c>
      <c r="G13" s="100" t="s">
        <v>365</v>
      </c>
      <c r="H13" s="100" t="s">
        <v>151</v>
      </c>
      <c r="L13" s="100" t="s">
        <v>152</v>
      </c>
      <c r="O13" s="100" t="s">
        <v>133</v>
      </c>
      <c r="P13" s="100">
        <f t="shared" si="0"/>
        <v>0</v>
      </c>
    </row>
    <row r="14" spans="1:16" x14ac:dyDescent="0.25">
      <c r="A14" s="130">
        <v>15</v>
      </c>
      <c r="B14" s="100" t="s">
        <v>416</v>
      </c>
      <c r="C14" s="139" t="s">
        <v>860</v>
      </c>
      <c r="D14" s="100">
        <v>1</v>
      </c>
      <c r="F14" s="101" t="s">
        <v>290</v>
      </c>
      <c r="G14" s="100" t="s">
        <v>365</v>
      </c>
      <c r="H14" s="100" t="s">
        <v>153</v>
      </c>
      <c r="L14" s="100" t="s">
        <v>154</v>
      </c>
      <c r="O14" s="100" t="s">
        <v>115</v>
      </c>
      <c r="P14" s="100">
        <f t="shared" si="0"/>
        <v>0</v>
      </c>
    </row>
    <row r="15" spans="1:16" x14ac:dyDescent="0.25">
      <c r="A15" s="130">
        <v>16</v>
      </c>
      <c r="B15" s="100" t="s">
        <v>417</v>
      </c>
      <c r="C15" s="139" t="s">
        <v>860</v>
      </c>
      <c r="D15" s="100">
        <v>1</v>
      </c>
      <c r="F15" s="101" t="s">
        <v>290</v>
      </c>
      <c r="G15" s="100" t="s">
        <v>365</v>
      </c>
      <c r="H15" s="100" t="s">
        <v>155</v>
      </c>
      <c r="L15" s="100" t="s">
        <v>154</v>
      </c>
      <c r="O15" s="100" t="s">
        <v>133</v>
      </c>
      <c r="P15" s="100">
        <f t="shared" si="0"/>
        <v>0</v>
      </c>
    </row>
    <row r="16" spans="1:16" x14ac:dyDescent="0.25">
      <c r="A16" s="130">
        <v>17</v>
      </c>
      <c r="B16" s="100" t="s">
        <v>418</v>
      </c>
      <c r="C16" s="139" t="s">
        <v>860</v>
      </c>
      <c r="D16" s="100">
        <v>1</v>
      </c>
      <c r="F16" s="101" t="s">
        <v>290</v>
      </c>
      <c r="G16" s="100" t="s">
        <v>365</v>
      </c>
      <c r="H16" s="100" t="s">
        <v>156</v>
      </c>
      <c r="L16" s="100" t="s">
        <v>154</v>
      </c>
      <c r="O16" s="100" t="s">
        <v>133</v>
      </c>
      <c r="P16" s="100">
        <f t="shared" si="0"/>
        <v>0</v>
      </c>
    </row>
    <row r="17" spans="1:16" x14ac:dyDescent="0.25">
      <c r="A17" s="130">
        <v>18</v>
      </c>
      <c r="B17" s="100" t="s">
        <v>419</v>
      </c>
      <c r="C17" s="139" t="s">
        <v>860</v>
      </c>
      <c r="D17" s="100">
        <v>1</v>
      </c>
      <c r="F17" s="101" t="s">
        <v>290</v>
      </c>
      <c r="G17" s="100" t="s">
        <v>365</v>
      </c>
      <c r="H17" s="100" t="s">
        <v>963</v>
      </c>
      <c r="L17" s="100" t="s">
        <v>180</v>
      </c>
      <c r="M17" s="100" t="s">
        <v>203</v>
      </c>
      <c r="N17" s="161">
        <v>43928</v>
      </c>
      <c r="O17" s="100" t="s">
        <v>115</v>
      </c>
      <c r="P17" s="100">
        <f t="shared" si="0"/>
        <v>0</v>
      </c>
    </row>
    <row r="18" spans="1:16" x14ac:dyDescent="0.25">
      <c r="A18" s="130">
        <v>19</v>
      </c>
      <c r="B18" s="100" t="s">
        <v>420</v>
      </c>
      <c r="C18" s="138" t="s">
        <v>859</v>
      </c>
      <c r="D18" s="100">
        <v>1</v>
      </c>
      <c r="G18" s="100" t="s">
        <v>365</v>
      </c>
      <c r="H18" s="100" t="s">
        <v>157</v>
      </c>
      <c r="L18" s="100" t="s">
        <v>130</v>
      </c>
      <c r="O18" s="100" t="s">
        <v>133</v>
      </c>
      <c r="P18" s="100">
        <f t="shared" si="0"/>
        <v>0</v>
      </c>
    </row>
    <row r="19" spans="1:16" x14ac:dyDescent="0.25">
      <c r="A19" s="130">
        <v>20</v>
      </c>
      <c r="B19" s="100" t="s">
        <v>421</v>
      </c>
      <c r="C19" s="138" t="s">
        <v>859</v>
      </c>
      <c r="D19" s="100">
        <v>1</v>
      </c>
      <c r="G19" s="100" t="s">
        <v>365</v>
      </c>
      <c r="H19" s="100" t="s">
        <v>158</v>
      </c>
      <c r="L19" s="100" t="s">
        <v>136</v>
      </c>
      <c r="O19" s="100" t="s">
        <v>133</v>
      </c>
      <c r="P19" s="100">
        <f t="shared" si="0"/>
        <v>0</v>
      </c>
    </row>
    <row r="20" spans="1:16" x14ac:dyDescent="0.25">
      <c r="A20" s="130">
        <v>21</v>
      </c>
      <c r="B20" s="100" t="s">
        <v>422</v>
      </c>
      <c r="C20" s="138" t="s">
        <v>859</v>
      </c>
      <c r="D20" s="100">
        <v>1</v>
      </c>
      <c r="G20" s="100" t="s">
        <v>365</v>
      </c>
      <c r="H20" s="100" t="s">
        <v>159</v>
      </c>
      <c r="L20" s="100" t="s">
        <v>136</v>
      </c>
      <c r="O20" s="100" t="s">
        <v>133</v>
      </c>
      <c r="P20" s="100">
        <f t="shared" si="0"/>
        <v>0</v>
      </c>
    </row>
    <row r="21" spans="1:16" x14ac:dyDescent="0.25">
      <c r="A21" s="130">
        <v>22</v>
      </c>
      <c r="B21" s="100" t="s">
        <v>423</v>
      </c>
      <c r="C21" s="139" t="s">
        <v>860</v>
      </c>
      <c r="D21" s="100">
        <v>1</v>
      </c>
      <c r="F21" s="100" t="s">
        <v>287</v>
      </c>
      <c r="G21" s="100" t="s">
        <v>365</v>
      </c>
      <c r="H21" s="100" t="s">
        <v>869</v>
      </c>
      <c r="L21" s="100" t="s">
        <v>136</v>
      </c>
      <c r="O21" s="100" t="s">
        <v>133</v>
      </c>
      <c r="P21" s="100">
        <f t="shared" si="0"/>
        <v>0</v>
      </c>
    </row>
    <row r="22" spans="1:16" x14ac:dyDescent="0.25">
      <c r="A22" s="130">
        <v>23</v>
      </c>
      <c r="B22" s="100" t="s">
        <v>424</v>
      </c>
      <c r="C22" s="139" t="s">
        <v>860</v>
      </c>
      <c r="D22" s="100">
        <v>1</v>
      </c>
      <c r="F22" s="100" t="s">
        <v>287</v>
      </c>
      <c r="G22" s="100" t="s">
        <v>365</v>
      </c>
      <c r="H22" s="100" t="s">
        <v>160</v>
      </c>
      <c r="L22" s="100" t="s">
        <v>130</v>
      </c>
      <c r="O22" s="100" t="s">
        <v>133</v>
      </c>
      <c r="P22" s="100">
        <f t="shared" si="0"/>
        <v>0</v>
      </c>
    </row>
    <row r="23" spans="1:16" x14ac:dyDescent="0.25">
      <c r="A23" s="130">
        <v>24</v>
      </c>
      <c r="B23" s="100" t="s">
        <v>425</v>
      </c>
      <c r="C23" s="138" t="s">
        <v>859</v>
      </c>
      <c r="D23" s="100">
        <v>1</v>
      </c>
      <c r="G23" s="100" t="s">
        <v>365</v>
      </c>
      <c r="H23" s="100" t="s">
        <v>161</v>
      </c>
      <c r="L23" s="100" t="s">
        <v>130</v>
      </c>
      <c r="O23" s="100" t="s">
        <v>162</v>
      </c>
      <c r="P23" s="100">
        <f t="shared" si="0"/>
        <v>0</v>
      </c>
    </row>
    <row r="24" spans="1:16" x14ac:dyDescent="0.25">
      <c r="A24" s="130">
        <v>25</v>
      </c>
      <c r="B24" s="100" t="s">
        <v>426</v>
      </c>
      <c r="C24" s="133" t="s">
        <v>280</v>
      </c>
      <c r="D24" s="100">
        <v>1</v>
      </c>
      <c r="E24" s="105"/>
      <c r="F24" s="105" t="s">
        <v>287</v>
      </c>
      <c r="G24" s="102" t="s">
        <v>365</v>
      </c>
      <c r="H24" s="102" t="s">
        <v>1087</v>
      </c>
      <c r="L24" s="100" t="s">
        <v>130</v>
      </c>
      <c r="O24" s="100" t="s">
        <v>133</v>
      </c>
      <c r="P24" s="100">
        <f t="shared" si="0"/>
        <v>0</v>
      </c>
    </row>
    <row r="25" spans="1:16" x14ac:dyDescent="0.25">
      <c r="A25" s="130">
        <v>26</v>
      </c>
      <c r="B25" s="100" t="s">
        <v>427</v>
      </c>
      <c r="C25" s="139" t="s">
        <v>860</v>
      </c>
      <c r="D25" s="100">
        <v>1</v>
      </c>
      <c r="F25" s="100" t="s">
        <v>287</v>
      </c>
      <c r="G25" s="100" t="s">
        <v>365</v>
      </c>
      <c r="H25" s="100" t="s">
        <v>163</v>
      </c>
      <c r="L25" s="100" t="s">
        <v>130</v>
      </c>
      <c r="O25" s="100" t="s">
        <v>133</v>
      </c>
      <c r="P25" s="100">
        <f t="shared" si="0"/>
        <v>0</v>
      </c>
    </row>
    <row r="26" spans="1:16" x14ac:dyDescent="0.25">
      <c r="A26" s="130">
        <v>29</v>
      </c>
      <c r="B26" s="100" t="s">
        <v>428</v>
      </c>
      <c r="C26" s="139" t="s">
        <v>860</v>
      </c>
      <c r="D26" s="153">
        <v>1</v>
      </c>
      <c r="E26" s="153">
        <v>0</v>
      </c>
      <c r="F26" s="100" t="s">
        <v>290</v>
      </c>
      <c r="G26" s="100" t="s">
        <v>365</v>
      </c>
      <c r="H26" s="153" t="s">
        <v>164</v>
      </c>
      <c r="L26" s="100" t="s">
        <v>139</v>
      </c>
      <c r="O26" s="100" t="s">
        <v>133</v>
      </c>
      <c r="P26" s="100">
        <f t="shared" si="0"/>
        <v>0</v>
      </c>
    </row>
    <row r="27" spans="1:16" x14ac:dyDescent="0.25">
      <c r="A27" s="130">
        <v>31</v>
      </c>
      <c r="B27" s="100" t="s">
        <v>429</v>
      </c>
      <c r="C27" s="133" t="s">
        <v>280</v>
      </c>
      <c r="D27" s="100">
        <v>1</v>
      </c>
      <c r="E27" s="101">
        <v>7.39</v>
      </c>
      <c r="F27" s="101" t="s">
        <v>290</v>
      </c>
      <c r="G27" s="100" t="s">
        <v>365</v>
      </c>
      <c r="H27" s="100" t="s">
        <v>334</v>
      </c>
      <c r="L27" s="100" t="s">
        <v>139</v>
      </c>
      <c r="O27" s="100" t="s">
        <v>133</v>
      </c>
      <c r="P27" s="100">
        <f t="shared" si="0"/>
        <v>7.39</v>
      </c>
    </row>
    <row r="28" spans="1:16" x14ac:dyDescent="0.25">
      <c r="A28" s="130">
        <v>32</v>
      </c>
      <c r="B28" s="100" t="s">
        <v>430</v>
      </c>
      <c r="C28" s="138" t="s">
        <v>859</v>
      </c>
      <c r="D28" s="100">
        <v>1</v>
      </c>
      <c r="F28" s="100" t="s">
        <v>290</v>
      </c>
      <c r="G28" s="100" t="s">
        <v>365</v>
      </c>
      <c r="H28" s="100" t="s">
        <v>165</v>
      </c>
      <c r="L28" s="100" t="s">
        <v>139</v>
      </c>
      <c r="O28" s="100" t="s">
        <v>133</v>
      </c>
      <c r="P28" s="100">
        <f t="shared" si="0"/>
        <v>0</v>
      </c>
    </row>
    <row r="29" spans="1:16" x14ac:dyDescent="0.25">
      <c r="A29" s="130">
        <v>33</v>
      </c>
      <c r="B29" s="100" t="s">
        <v>431</v>
      </c>
      <c r="C29" s="139" t="s">
        <v>860</v>
      </c>
      <c r="D29" s="100">
        <v>1</v>
      </c>
      <c r="F29" s="100" t="s">
        <v>290</v>
      </c>
      <c r="G29" s="100" t="s">
        <v>365</v>
      </c>
      <c r="H29" s="100" t="s">
        <v>166</v>
      </c>
      <c r="L29" s="100" t="s">
        <v>145</v>
      </c>
      <c r="O29" s="100" t="s">
        <v>133</v>
      </c>
      <c r="P29" s="100">
        <f t="shared" si="0"/>
        <v>0</v>
      </c>
    </row>
    <row r="30" spans="1:16" x14ac:dyDescent="0.25">
      <c r="A30" s="130">
        <v>34</v>
      </c>
      <c r="B30" s="100" t="s">
        <v>432</v>
      </c>
      <c r="C30" s="139" t="s">
        <v>860</v>
      </c>
      <c r="D30" s="100">
        <v>1</v>
      </c>
      <c r="F30" s="100" t="s">
        <v>290</v>
      </c>
      <c r="G30" s="100" t="s">
        <v>365</v>
      </c>
      <c r="H30" s="100" t="s">
        <v>167</v>
      </c>
      <c r="L30" s="100" t="s">
        <v>145</v>
      </c>
      <c r="O30" s="100" t="s">
        <v>133</v>
      </c>
      <c r="P30" s="100">
        <f t="shared" si="0"/>
        <v>0</v>
      </c>
    </row>
    <row r="31" spans="1:16" x14ac:dyDescent="0.25">
      <c r="A31" s="130">
        <v>35</v>
      </c>
      <c r="B31" s="100" t="s">
        <v>433</v>
      </c>
      <c r="C31" s="139" t="s">
        <v>860</v>
      </c>
      <c r="D31" s="100">
        <v>1</v>
      </c>
      <c r="F31" s="100" t="s">
        <v>290</v>
      </c>
      <c r="G31" s="100" t="s">
        <v>365</v>
      </c>
      <c r="H31" s="100" t="s">
        <v>168</v>
      </c>
      <c r="L31" s="100" t="s">
        <v>145</v>
      </c>
      <c r="O31" s="100" t="s">
        <v>133</v>
      </c>
      <c r="P31" s="100">
        <f t="shared" si="0"/>
        <v>0</v>
      </c>
    </row>
    <row r="32" spans="1:16" x14ac:dyDescent="0.25">
      <c r="A32" s="130">
        <v>36</v>
      </c>
      <c r="B32" s="100" t="s">
        <v>434</v>
      </c>
      <c r="C32" s="139" t="s">
        <v>860</v>
      </c>
      <c r="D32" s="100">
        <v>1</v>
      </c>
      <c r="F32" s="100" t="s">
        <v>290</v>
      </c>
      <c r="G32" s="100" t="s">
        <v>365</v>
      </c>
      <c r="H32" s="100" t="s">
        <v>169</v>
      </c>
      <c r="L32" s="100" t="s">
        <v>145</v>
      </c>
      <c r="O32" s="100" t="s">
        <v>133</v>
      </c>
      <c r="P32" s="100">
        <f t="shared" si="0"/>
        <v>0</v>
      </c>
    </row>
    <row r="33" spans="1:16" x14ac:dyDescent="0.25">
      <c r="A33" s="130">
        <v>37</v>
      </c>
      <c r="B33" s="100" t="s">
        <v>435</v>
      </c>
      <c r="C33" s="139" t="s">
        <v>860</v>
      </c>
      <c r="D33" s="153">
        <v>1</v>
      </c>
      <c r="E33" s="153"/>
      <c r="F33" s="100" t="s">
        <v>290</v>
      </c>
      <c r="G33" s="100" t="s">
        <v>365</v>
      </c>
      <c r="H33" s="153" t="s">
        <v>170</v>
      </c>
      <c r="I33" s="153"/>
      <c r="K33" s="153"/>
      <c r="L33" s="100" t="s">
        <v>145</v>
      </c>
      <c r="O33" s="100" t="s">
        <v>133</v>
      </c>
      <c r="P33" s="100">
        <f t="shared" si="0"/>
        <v>0</v>
      </c>
    </row>
    <row r="34" spans="1:16" x14ac:dyDescent="0.25">
      <c r="A34" s="130">
        <v>38</v>
      </c>
      <c r="B34" s="100" t="s">
        <v>436</v>
      </c>
      <c r="C34" s="139" t="s">
        <v>860</v>
      </c>
      <c r="D34" s="100">
        <v>1</v>
      </c>
      <c r="F34" s="100" t="s">
        <v>287</v>
      </c>
      <c r="G34" s="100" t="s">
        <v>365</v>
      </c>
      <c r="H34" s="100" t="s">
        <v>171</v>
      </c>
      <c r="L34" s="100" t="s">
        <v>145</v>
      </c>
      <c r="O34" s="100" t="s">
        <v>235</v>
      </c>
      <c r="P34" s="100">
        <f t="shared" si="0"/>
        <v>0</v>
      </c>
    </row>
    <row r="35" spans="1:16" x14ac:dyDescent="0.25">
      <c r="A35" s="130">
        <v>39</v>
      </c>
      <c r="B35" s="100" t="s">
        <v>437</v>
      </c>
      <c r="C35" s="133" t="s">
        <v>280</v>
      </c>
      <c r="D35" s="100">
        <v>24</v>
      </c>
      <c r="E35" s="101">
        <v>13.99</v>
      </c>
      <c r="F35" s="101" t="s">
        <v>287</v>
      </c>
      <c r="G35" s="100" t="s">
        <v>365</v>
      </c>
      <c r="H35" s="100" t="s">
        <v>886</v>
      </c>
      <c r="I35" s="100" t="s">
        <v>364</v>
      </c>
      <c r="L35" s="100" t="s">
        <v>145</v>
      </c>
      <c r="O35" s="100" t="s">
        <v>133</v>
      </c>
      <c r="P35" s="100">
        <f t="shared" si="0"/>
        <v>335.76</v>
      </c>
    </row>
    <row r="36" spans="1:16" x14ac:dyDescent="0.25">
      <c r="A36" s="130">
        <v>40</v>
      </c>
      <c r="B36" s="100" t="s">
        <v>438</v>
      </c>
      <c r="C36" s="138" t="s">
        <v>859</v>
      </c>
      <c r="D36" s="100">
        <v>1</v>
      </c>
      <c r="G36" s="100" t="s">
        <v>365</v>
      </c>
      <c r="H36" s="100" t="s">
        <v>172</v>
      </c>
      <c r="L36" s="100" t="s">
        <v>145</v>
      </c>
      <c r="O36" s="100" t="s">
        <v>133</v>
      </c>
      <c r="P36" s="100">
        <f t="shared" si="0"/>
        <v>0</v>
      </c>
    </row>
    <row r="37" spans="1:16" x14ac:dyDescent="0.25">
      <c r="A37" s="130">
        <v>41</v>
      </c>
      <c r="B37" s="100" t="s">
        <v>439</v>
      </c>
      <c r="C37" s="139" t="s">
        <v>860</v>
      </c>
      <c r="D37" s="100">
        <v>1</v>
      </c>
      <c r="G37" s="100" t="s">
        <v>231</v>
      </c>
      <c r="H37" s="100" t="s">
        <v>173</v>
      </c>
      <c r="L37" s="100" t="s">
        <v>145</v>
      </c>
      <c r="O37" s="100" t="s">
        <v>133</v>
      </c>
      <c r="P37" s="100">
        <f t="shared" si="0"/>
        <v>0</v>
      </c>
    </row>
    <row r="38" spans="1:16" x14ac:dyDescent="0.25">
      <c r="A38" s="130">
        <v>42</v>
      </c>
      <c r="B38" s="100" t="s">
        <v>440</v>
      </c>
      <c r="C38" s="133" t="s">
        <v>280</v>
      </c>
      <c r="D38" s="100">
        <v>2</v>
      </c>
      <c r="E38" s="101">
        <v>7.02</v>
      </c>
      <c r="F38" s="101" t="s">
        <v>290</v>
      </c>
      <c r="G38" s="100" t="s">
        <v>365</v>
      </c>
      <c r="H38" s="100" t="s">
        <v>331</v>
      </c>
      <c r="I38" s="100" t="s">
        <v>302</v>
      </c>
      <c r="L38" s="100" t="s">
        <v>282</v>
      </c>
      <c r="O38" s="100" t="s">
        <v>133</v>
      </c>
      <c r="P38" s="100">
        <f t="shared" si="0"/>
        <v>14.04</v>
      </c>
    </row>
    <row r="39" spans="1:16" x14ac:dyDescent="0.25">
      <c r="A39" s="130">
        <v>43</v>
      </c>
      <c r="B39" s="100" t="s">
        <v>441</v>
      </c>
      <c r="C39" s="133" t="s">
        <v>280</v>
      </c>
      <c r="D39" s="100">
        <v>1</v>
      </c>
      <c r="F39" s="100" t="s">
        <v>287</v>
      </c>
      <c r="G39" s="100" t="s">
        <v>365</v>
      </c>
      <c r="H39" s="100" t="s">
        <v>174</v>
      </c>
      <c r="L39" s="100" t="s">
        <v>282</v>
      </c>
      <c r="O39" s="100" t="s">
        <v>235</v>
      </c>
      <c r="P39" s="100">
        <f t="shared" si="0"/>
        <v>0</v>
      </c>
    </row>
    <row r="40" spans="1:16" x14ac:dyDescent="0.25">
      <c r="A40" s="130">
        <v>44</v>
      </c>
      <c r="B40" s="100" t="s">
        <v>442</v>
      </c>
      <c r="C40" s="132" t="s">
        <v>279</v>
      </c>
      <c r="D40" s="100">
        <v>2</v>
      </c>
      <c r="E40" s="101">
        <v>21.99</v>
      </c>
      <c r="F40" s="101" t="s">
        <v>290</v>
      </c>
      <c r="G40" s="100" t="s">
        <v>365</v>
      </c>
      <c r="H40" s="100" t="s">
        <v>335</v>
      </c>
      <c r="I40" s="224" t="s">
        <v>352</v>
      </c>
      <c r="L40" s="100" t="s">
        <v>282</v>
      </c>
      <c r="O40" s="100" t="s">
        <v>133</v>
      </c>
      <c r="P40" s="100">
        <f t="shared" si="0"/>
        <v>43.98</v>
      </c>
    </row>
    <row r="41" spans="1:16" x14ac:dyDescent="0.25">
      <c r="A41" s="130">
        <v>45</v>
      </c>
      <c r="B41" s="100" t="s">
        <v>443</v>
      </c>
      <c r="C41" s="133" t="s">
        <v>280</v>
      </c>
      <c r="D41" s="100">
        <v>2</v>
      </c>
      <c r="E41" s="101">
        <v>8.48</v>
      </c>
      <c r="F41" s="101" t="s">
        <v>290</v>
      </c>
      <c r="G41" s="100" t="s">
        <v>365</v>
      </c>
      <c r="H41" s="100" t="s">
        <v>1084</v>
      </c>
      <c r="I41" s="68" t="s">
        <v>302</v>
      </c>
      <c r="L41" s="100" t="s">
        <v>282</v>
      </c>
      <c r="O41" s="100" t="s">
        <v>133</v>
      </c>
      <c r="P41" s="100">
        <f t="shared" si="0"/>
        <v>16.96</v>
      </c>
    </row>
    <row r="42" spans="1:16" x14ac:dyDescent="0.25">
      <c r="A42" s="130">
        <v>46</v>
      </c>
      <c r="B42" s="100" t="s">
        <v>444</v>
      </c>
      <c r="C42" s="132" t="s">
        <v>279</v>
      </c>
      <c r="D42" s="100">
        <v>2</v>
      </c>
      <c r="E42" s="101">
        <v>19.989999999999998</v>
      </c>
      <c r="F42" s="100" t="s">
        <v>32</v>
      </c>
      <c r="G42" s="100" t="s">
        <v>365</v>
      </c>
      <c r="H42" s="100" t="s">
        <v>175</v>
      </c>
      <c r="I42" s="100" t="s">
        <v>352</v>
      </c>
      <c r="L42" s="100" t="s">
        <v>282</v>
      </c>
      <c r="O42" s="100" t="s">
        <v>133</v>
      </c>
      <c r="P42" s="100">
        <f t="shared" si="0"/>
        <v>39.979999999999997</v>
      </c>
    </row>
    <row r="43" spans="1:16" x14ac:dyDescent="0.25">
      <c r="A43" s="130">
        <v>47</v>
      </c>
      <c r="B43" s="100" t="s">
        <v>445</v>
      </c>
      <c r="C43" s="133" t="s">
        <v>280</v>
      </c>
      <c r="D43" s="100">
        <v>2</v>
      </c>
      <c r="E43" s="101">
        <v>6.99</v>
      </c>
      <c r="F43" s="101" t="s">
        <v>290</v>
      </c>
      <c r="G43" s="100" t="s">
        <v>365</v>
      </c>
      <c r="H43" s="100" t="s">
        <v>301</v>
      </c>
      <c r="I43" s="224"/>
      <c r="L43" s="100" t="s">
        <v>282</v>
      </c>
      <c r="O43" s="100" t="s">
        <v>133</v>
      </c>
      <c r="P43" s="100">
        <f t="shared" si="0"/>
        <v>13.98</v>
      </c>
    </row>
    <row r="44" spans="1:16" x14ac:dyDescent="0.25">
      <c r="A44" s="130">
        <v>49</v>
      </c>
      <c r="B44" s="100" t="s">
        <v>446</v>
      </c>
      <c r="C44" s="133" t="s">
        <v>280</v>
      </c>
      <c r="D44" s="100">
        <v>10</v>
      </c>
      <c r="E44" s="101">
        <v>9.99</v>
      </c>
      <c r="F44" s="100" t="s">
        <v>290</v>
      </c>
      <c r="G44" s="100" t="s">
        <v>365</v>
      </c>
      <c r="H44" s="100" t="s">
        <v>13</v>
      </c>
      <c r="I44" s="153" t="s">
        <v>352</v>
      </c>
      <c r="K44" s="100" t="s">
        <v>176</v>
      </c>
      <c r="L44" s="100" t="s">
        <v>282</v>
      </c>
      <c r="O44" s="100" t="s">
        <v>133</v>
      </c>
      <c r="P44" s="100">
        <f t="shared" si="0"/>
        <v>99.9</v>
      </c>
    </row>
    <row r="45" spans="1:16" x14ac:dyDescent="0.25">
      <c r="A45" s="130">
        <v>50</v>
      </c>
      <c r="B45" s="100" t="s">
        <v>447</v>
      </c>
      <c r="C45" s="133" t="s">
        <v>280</v>
      </c>
      <c r="D45" s="100">
        <v>2</v>
      </c>
      <c r="E45" s="101">
        <v>16.989999999999998</v>
      </c>
      <c r="F45" s="100" t="s">
        <v>290</v>
      </c>
      <c r="G45" s="100" t="s">
        <v>365</v>
      </c>
      <c r="H45" s="100" t="s">
        <v>23</v>
      </c>
      <c r="I45" s="100" t="s">
        <v>352</v>
      </c>
      <c r="L45" s="100" t="s">
        <v>872</v>
      </c>
      <c r="M45" s="100" t="s">
        <v>871</v>
      </c>
      <c r="N45" s="161">
        <v>43936</v>
      </c>
      <c r="O45" s="100" t="s">
        <v>133</v>
      </c>
      <c r="P45" s="100">
        <f t="shared" si="0"/>
        <v>33.979999999999997</v>
      </c>
    </row>
    <row r="46" spans="1:16" x14ac:dyDescent="0.25">
      <c r="A46" s="130">
        <v>51</v>
      </c>
      <c r="B46" s="100" t="s">
        <v>448</v>
      </c>
      <c r="C46" s="133" t="s">
        <v>280</v>
      </c>
      <c r="D46" s="100">
        <v>1</v>
      </c>
      <c r="E46" s="101">
        <v>25.98</v>
      </c>
      <c r="F46" s="100" t="s">
        <v>290</v>
      </c>
      <c r="G46" s="100" t="s">
        <v>365</v>
      </c>
      <c r="H46" s="100" t="s">
        <v>177</v>
      </c>
      <c r="I46" s="100" t="s">
        <v>352</v>
      </c>
      <c r="K46" s="100" t="s">
        <v>178</v>
      </c>
      <c r="L46" s="100" t="s">
        <v>282</v>
      </c>
      <c r="O46" s="100" t="s">
        <v>133</v>
      </c>
      <c r="P46" s="100">
        <f t="shared" si="0"/>
        <v>25.98</v>
      </c>
    </row>
    <row r="47" spans="1:16" x14ac:dyDescent="0.25">
      <c r="A47" s="130">
        <v>52</v>
      </c>
      <c r="B47" s="100" t="s">
        <v>449</v>
      </c>
      <c r="C47" s="135" t="s">
        <v>291</v>
      </c>
      <c r="D47" s="100">
        <v>1</v>
      </c>
      <c r="E47" s="101">
        <v>1071.0999999999999</v>
      </c>
      <c r="F47" s="101" t="s">
        <v>366</v>
      </c>
      <c r="G47" s="100" t="s">
        <v>179</v>
      </c>
      <c r="H47" s="100" t="s">
        <v>346</v>
      </c>
      <c r="L47" s="100" t="s">
        <v>180</v>
      </c>
      <c r="M47" s="100" t="s">
        <v>203</v>
      </c>
      <c r="O47" s="100" t="s">
        <v>133</v>
      </c>
      <c r="P47" s="100">
        <f t="shared" si="0"/>
        <v>1071.0999999999999</v>
      </c>
    </row>
    <row r="48" spans="1:16" x14ac:dyDescent="0.25">
      <c r="A48" s="130">
        <v>53</v>
      </c>
      <c r="B48" s="100" t="s">
        <v>548</v>
      </c>
      <c r="C48" s="139" t="s">
        <v>860</v>
      </c>
      <c r="D48" s="100">
        <v>1</v>
      </c>
      <c r="G48" s="100" t="s">
        <v>327</v>
      </c>
      <c r="H48" s="100" t="s">
        <v>181</v>
      </c>
      <c r="L48" s="100" t="s">
        <v>152</v>
      </c>
      <c r="O48" s="100" t="s">
        <v>133</v>
      </c>
      <c r="P48" s="100">
        <f t="shared" si="0"/>
        <v>0</v>
      </c>
    </row>
    <row r="49" spans="1:16" x14ac:dyDescent="0.25">
      <c r="A49" s="130">
        <v>54</v>
      </c>
      <c r="B49" s="100" t="s">
        <v>452</v>
      </c>
      <c r="C49" s="139" t="s">
        <v>860</v>
      </c>
      <c r="D49" s="100">
        <v>1</v>
      </c>
      <c r="G49" s="100" t="s">
        <v>327</v>
      </c>
      <c r="H49" s="100" t="s">
        <v>182</v>
      </c>
      <c r="L49" s="100" t="s">
        <v>154</v>
      </c>
      <c r="O49" s="100" t="s">
        <v>115</v>
      </c>
      <c r="P49" s="100">
        <f t="shared" si="0"/>
        <v>0</v>
      </c>
    </row>
    <row r="50" spans="1:16" x14ac:dyDescent="0.25">
      <c r="A50" s="130">
        <v>55</v>
      </c>
      <c r="B50" s="100" t="s">
        <v>451</v>
      </c>
      <c r="C50" s="139" t="s">
        <v>860</v>
      </c>
      <c r="D50" s="100">
        <v>1</v>
      </c>
      <c r="G50" s="100" t="s">
        <v>327</v>
      </c>
      <c r="H50" s="100" t="s">
        <v>183</v>
      </c>
      <c r="L50" s="100" t="s">
        <v>184</v>
      </c>
      <c r="O50" s="100" t="s">
        <v>133</v>
      </c>
      <c r="P50" s="100">
        <f t="shared" si="0"/>
        <v>0</v>
      </c>
    </row>
    <row r="51" spans="1:16" x14ac:dyDescent="0.25">
      <c r="A51" s="130">
        <v>56</v>
      </c>
      <c r="B51" s="100" t="s">
        <v>549</v>
      </c>
      <c r="C51" s="139" t="s">
        <v>860</v>
      </c>
      <c r="D51" s="100">
        <v>1</v>
      </c>
      <c r="G51" s="100" t="s">
        <v>327</v>
      </c>
      <c r="H51" s="100" t="s">
        <v>185</v>
      </c>
      <c r="K51" s="100" t="s">
        <v>186</v>
      </c>
      <c r="L51" s="100" t="s">
        <v>154</v>
      </c>
      <c r="O51" s="100" t="s">
        <v>115</v>
      </c>
      <c r="P51" s="100">
        <f t="shared" si="0"/>
        <v>0</v>
      </c>
    </row>
    <row r="52" spans="1:16" x14ac:dyDescent="0.25">
      <c r="A52" s="130">
        <v>57</v>
      </c>
      <c r="B52" s="100" t="s">
        <v>450</v>
      </c>
      <c r="C52" s="139" t="s">
        <v>860</v>
      </c>
      <c r="D52" s="100">
        <v>1</v>
      </c>
      <c r="G52" s="100" t="s">
        <v>327</v>
      </c>
      <c r="H52" s="100" t="s">
        <v>187</v>
      </c>
      <c r="L52" s="100" t="s">
        <v>136</v>
      </c>
      <c r="O52" s="100" t="s">
        <v>193</v>
      </c>
      <c r="P52" s="100">
        <f t="shared" si="0"/>
        <v>0</v>
      </c>
    </row>
    <row r="53" spans="1:16" x14ac:dyDescent="0.25">
      <c r="A53" s="130">
        <v>58</v>
      </c>
      <c r="B53" s="100" t="s">
        <v>551</v>
      </c>
      <c r="C53" s="139" t="s">
        <v>860</v>
      </c>
      <c r="D53" s="100">
        <v>1</v>
      </c>
      <c r="G53" s="100" t="s">
        <v>327</v>
      </c>
      <c r="H53" s="100" t="s">
        <v>1062</v>
      </c>
      <c r="J53" s="100">
        <v>2397</v>
      </c>
      <c r="K53" s="100" t="s">
        <v>188</v>
      </c>
      <c r="L53" s="100" t="s">
        <v>341</v>
      </c>
      <c r="O53" s="100" t="s">
        <v>1061</v>
      </c>
      <c r="P53" s="100">
        <f t="shared" si="0"/>
        <v>0</v>
      </c>
    </row>
    <row r="54" spans="1:16" x14ac:dyDescent="0.25">
      <c r="A54" s="130">
        <v>59</v>
      </c>
      <c r="B54" s="100" t="s">
        <v>779</v>
      </c>
      <c r="C54" s="139" t="s">
        <v>860</v>
      </c>
      <c r="D54" s="100">
        <v>1</v>
      </c>
      <c r="G54" s="100" t="s">
        <v>327</v>
      </c>
      <c r="H54" s="100" t="s">
        <v>1060</v>
      </c>
      <c r="J54" s="100">
        <v>2395</v>
      </c>
      <c r="K54" s="100" t="s">
        <v>189</v>
      </c>
      <c r="L54" s="100" t="s">
        <v>139</v>
      </c>
      <c r="O54" s="100" t="s">
        <v>133</v>
      </c>
      <c r="P54" s="100">
        <f t="shared" si="0"/>
        <v>0</v>
      </c>
    </row>
    <row r="55" spans="1:16" x14ac:dyDescent="0.25">
      <c r="A55" s="130">
        <v>60</v>
      </c>
      <c r="B55" s="100" t="s">
        <v>780</v>
      </c>
      <c r="C55" s="139" t="s">
        <v>860</v>
      </c>
      <c r="D55" s="100">
        <v>1</v>
      </c>
      <c r="G55" s="100" t="s">
        <v>327</v>
      </c>
      <c r="H55" s="100" t="s">
        <v>190</v>
      </c>
      <c r="L55" s="100" t="s">
        <v>139</v>
      </c>
      <c r="O55" s="100" t="s">
        <v>133</v>
      </c>
      <c r="P55" s="100">
        <f t="shared" si="0"/>
        <v>0</v>
      </c>
    </row>
    <row r="56" spans="1:16" x14ac:dyDescent="0.25">
      <c r="A56" s="130">
        <v>62</v>
      </c>
      <c r="B56" s="100" t="s">
        <v>550</v>
      </c>
      <c r="C56" s="139" t="s">
        <v>860</v>
      </c>
      <c r="D56" s="100">
        <v>1</v>
      </c>
      <c r="G56" s="100" t="s">
        <v>327</v>
      </c>
      <c r="H56" s="100" t="s">
        <v>1063</v>
      </c>
      <c r="K56" s="100" t="s">
        <v>191</v>
      </c>
      <c r="L56" s="100" t="s">
        <v>145</v>
      </c>
      <c r="O56" s="100" t="s">
        <v>133</v>
      </c>
      <c r="P56" s="100">
        <f t="shared" si="0"/>
        <v>0</v>
      </c>
    </row>
    <row r="57" spans="1:16" x14ac:dyDescent="0.25">
      <c r="A57" s="130">
        <v>63</v>
      </c>
      <c r="B57" s="100" t="s">
        <v>712</v>
      </c>
      <c r="C57" s="139" t="s">
        <v>860</v>
      </c>
      <c r="D57" s="100">
        <v>1</v>
      </c>
      <c r="G57" s="100" t="s">
        <v>327</v>
      </c>
      <c r="H57" s="100" t="s">
        <v>192</v>
      </c>
      <c r="L57" s="100" t="s">
        <v>145</v>
      </c>
      <c r="O57" s="100" t="s">
        <v>193</v>
      </c>
      <c r="P57" s="100">
        <f t="shared" si="0"/>
        <v>0</v>
      </c>
    </row>
    <row r="58" spans="1:16" x14ac:dyDescent="0.25">
      <c r="A58" s="130">
        <v>64</v>
      </c>
      <c r="B58" s="100" t="s">
        <v>726</v>
      </c>
      <c r="C58" s="138" t="s">
        <v>859</v>
      </c>
      <c r="D58" s="100">
        <v>1</v>
      </c>
      <c r="G58" s="100" t="s">
        <v>33</v>
      </c>
      <c r="H58" s="100" t="s">
        <v>194</v>
      </c>
      <c r="L58" s="100" t="s">
        <v>150</v>
      </c>
      <c r="O58" s="100" t="s">
        <v>195</v>
      </c>
      <c r="P58" s="100">
        <f t="shared" si="0"/>
        <v>0</v>
      </c>
    </row>
    <row r="59" spans="1:16" x14ac:dyDescent="0.25">
      <c r="A59" s="130">
        <v>65</v>
      </c>
      <c r="B59" s="100" t="s">
        <v>713</v>
      </c>
      <c r="C59" s="139" t="s">
        <v>860</v>
      </c>
      <c r="D59" s="100">
        <v>1</v>
      </c>
      <c r="G59" s="100" t="s">
        <v>33</v>
      </c>
      <c r="H59" s="100" t="s">
        <v>196</v>
      </c>
      <c r="L59" s="100" t="s">
        <v>150</v>
      </c>
      <c r="O59" s="100" t="s">
        <v>133</v>
      </c>
      <c r="P59" s="100">
        <f t="shared" si="0"/>
        <v>0</v>
      </c>
    </row>
    <row r="60" spans="1:16" x14ac:dyDescent="0.25">
      <c r="A60" s="130">
        <v>66</v>
      </c>
      <c r="B60" s="100" t="s">
        <v>453</v>
      </c>
      <c r="C60" s="138" t="s">
        <v>859</v>
      </c>
      <c r="D60" s="100">
        <v>1</v>
      </c>
      <c r="G60" s="100" t="s">
        <v>33</v>
      </c>
      <c r="H60" s="100" t="s">
        <v>197</v>
      </c>
      <c r="L60" s="100" t="s">
        <v>150</v>
      </c>
      <c r="O60" s="100" t="s">
        <v>198</v>
      </c>
      <c r="P60" s="100">
        <f t="shared" si="0"/>
        <v>0</v>
      </c>
    </row>
    <row r="61" spans="1:16" x14ac:dyDescent="0.25">
      <c r="A61" s="130">
        <v>67</v>
      </c>
      <c r="B61" s="100" t="s">
        <v>454</v>
      </c>
      <c r="C61" s="138" t="s">
        <v>859</v>
      </c>
      <c r="D61" s="100">
        <v>1</v>
      </c>
      <c r="G61" s="100" t="s">
        <v>33</v>
      </c>
      <c r="H61" s="100" t="s">
        <v>199</v>
      </c>
      <c r="L61" s="100" t="s">
        <v>150</v>
      </c>
      <c r="O61" s="100" t="s">
        <v>198</v>
      </c>
      <c r="P61" s="100">
        <f t="shared" si="0"/>
        <v>0</v>
      </c>
    </row>
    <row r="62" spans="1:16" x14ac:dyDescent="0.25">
      <c r="A62" s="130">
        <v>68</v>
      </c>
      <c r="B62" s="100" t="s">
        <v>455</v>
      </c>
      <c r="C62" s="138" t="s">
        <v>859</v>
      </c>
      <c r="D62" s="100">
        <v>1</v>
      </c>
      <c r="G62" s="100" t="s">
        <v>33</v>
      </c>
      <c r="H62" s="100" t="s">
        <v>200</v>
      </c>
      <c r="L62" s="100" t="s">
        <v>150</v>
      </c>
      <c r="O62" s="100" t="s">
        <v>198</v>
      </c>
      <c r="P62" s="100">
        <f t="shared" si="0"/>
        <v>0</v>
      </c>
    </row>
    <row r="63" spans="1:16" x14ac:dyDescent="0.25">
      <c r="A63" s="130">
        <v>69</v>
      </c>
      <c r="B63" s="100" t="s">
        <v>456</v>
      </c>
      <c r="C63" s="138" t="s">
        <v>859</v>
      </c>
      <c r="D63" s="100">
        <v>1</v>
      </c>
      <c r="G63" s="100" t="s">
        <v>33</v>
      </c>
      <c r="H63" s="100" t="s">
        <v>201</v>
      </c>
      <c r="L63" s="100" t="s">
        <v>202</v>
      </c>
      <c r="O63" s="100" t="s">
        <v>203</v>
      </c>
      <c r="P63" s="100">
        <f t="shared" si="0"/>
        <v>0</v>
      </c>
    </row>
    <row r="64" spans="1:16" x14ac:dyDescent="0.25">
      <c r="A64" s="130">
        <v>70</v>
      </c>
      <c r="B64" s="100" t="s">
        <v>457</v>
      </c>
      <c r="C64" s="138" t="s">
        <v>859</v>
      </c>
      <c r="D64" s="100">
        <v>1</v>
      </c>
      <c r="G64" s="100" t="s">
        <v>33</v>
      </c>
      <c r="H64" s="100" t="s">
        <v>204</v>
      </c>
      <c r="L64" s="100" t="s">
        <v>202</v>
      </c>
      <c r="O64" s="100" t="s">
        <v>205</v>
      </c>
      <c r="P64" s="100">
        <f t="shared" si="0"/>
        <v>0</v>
      </c>
    </row>
    <row r="65" spans="1:16" x14ac:dyDescent="0.25">
      <c r="A65" s="130">
        <v>71</v>
      </c>
      <c r="B65" s="100" t="s">
        <v>714</v>
      </c>
      <c r="C65" s="133" t="s">
        <v>280</v>
      </c>
      <c r="D65" s="100">
        <v>1</v>
      </c>
      <c r="E65" s="100">
        <v>19.989999999999998</v>
      </c>
      <c r="F65" s="100" t="s">
        <v>366</v>
      </c>
      <c r="G65" s="100" t="s">
        <v>231</v>
      </c>
      <c r="H65" s="100" t="s">
        <v>206</v>
      </c>
      <c r="I65" s="100" t="s">
        <v>955</v>
      </c>
      <c r="L65" s="100" t="s">
        <v>207</v>
      </c>
      <c r="M65" s="100" t="s">
        <v>193</v>
      </c>
      <c r="N65" s="161">
        <v>43900</v>
      </c>
      <c r="O65" s="100" t="s">
        <v>133</v>
      </c>
      <c r="P65" s="100">
        <f t="shared" si="0"/>
        <v>19.989999999999998</v>
      </c>
    </row>
    <row r="66" spans="1:16" x14ac:dyDescent="0.25">
      <c r="A66" s="130">
        <v>72</v>
      </c>
      <c r="B66" s="100" t="s">
        <v>552</v>
      </c>
      <c r="C66" s="139" t="s">
        <v>860</v>
      </c>
      <c r="D66" s="100">
        <v>1</v>
      </c>
      <c r="G66" s="100" t="s">
        <v>327</v>
      </c>
      <c r="H66" s="100" t="s">
        <v>208</v>
      </c>
      <c r="L66" s="102" t="s">
        <v>654</v>
      </c>
      <c r="O66" s="100" t="s">
        <v>115</v>
      </c>
      <c r="P66" s="100">
        <f t="shared" ref="P66:P129" si="1">D66*E66</f>
        <v>0</v>
      </c>
    </row>
    <row r="67" spans="1:16" x14ac:dyDescent="0.25">
      <c r="A67" s="130">
        <v>73</v>
      </c>
      <c r="B67" s="100" t="s">
        <v>536</v>
      </c>
      <c r="C67" s="138" t="s">
        <v>859</v>
      </c>
      <c r="D67" s="100">
        <v>1</v>
      </c>
      <c r="E67" s="100">
        <v>0</v>
      </c>
      <c r="G67" s="100" t="s">
        <v>245</v>
      </c>
      <c r="H67" s="100" t="s">
        <v>367</v>
      </c>
      <c r="K67" s="100">
        <v>5416207160</v>
      </c>
      <c r="L67" s="102" t="s">
        <v>282</v>
      </c>
      <c r="O67" s="102" t="s">
        <v>133</v>
      </c>
      <c r="P67" s="100">
        <f t="shared" si="1"/>
        <v>0</v>
      </c>
    </row>
    <row r="68" spans="1:16" x14ac:dyDescent="0.25">
      <c r="A68" s="130">
        <v>74</v>
      </c>
      <c r="B68" s="100" t="s">
        <v>537</v>
      </c>
      <c r="C68" s="138" t="s">
        <v>859</v>
      </c>
      <c r="D68" s="100">
        <v>1</v>
      </c>
      <c r="E68" s="100">
        <v>0</v>
      </c>
      <c r="G68" s="100" t="s">
        <v>245</v>
      </c>
      <c r="H68" s="100" t="s">
        <v>368</v>
      </c>
      <c r="K68" s="100">
        <v>5416207169</v>
      </c>
      <c r="L68" s="102" t="s">
        <v>282</v>
      </c>
      <c r="O68" s="100" t="s">
        <v>209</v>
      </c>
      <c r="P68" s="100">
        <f t="shared" si="1"/>
        <v>0</v>
      </c>
    </row>
    <row r="69" spans="1:16" x14ac:dyDescent="0.25">
      <c r="A69" s="130">
        <v>75</v>
      </c>
      <c r="B69" s="100" t="s">
        <v>538</v>
      </c>
      <c r="C69" s="138" t="s">
        <v>859</v>
      </c>
      <c r="D69" s="100">
        <v>1</v>
      </c>
      <c r="E69" s="100">
        <v>0</v>
      </c>
      <c r="G69" s="100" t="s">
        <v>245</v>
      </c>
      <c r="H69" s="100" t="s">
        <v>369</v>
      </c>
      <c r="K69" s="100">
        <v>5416207159</v>
      </c>
      <c r="L69" s="102" t="s">
        <v>282</v>
      </c>
      <c r="O69" s="100" t="s">
        <v>133</v>
      </c>
      <c r="P69" s="100">
        <f t="shared" si="1"/>
        <v>0</v>
      </c>
    </row>
    <row r="70" spans="1:16" x14ac:dyDescent="0.25">
      <c r="A70" s="130">
        <v>76</v>
      </c>
      <c r="B70" s="100" t="s">
        <v>539</v>
      </c>
      <c r="C70" s="138" t="s">
        <v>859</v>
      </c>
      <c r="D70" s="100">
        <v>1</v>
      </c>
      <c r="E70" s="100">
        <v>0</v>
      </c>
      <c r="G70" s="100" t="s">
        <v>245</v>
      </c>
      <c r="H70" s="100" t="s">
        <v>370</v>
      </c>
      <c r="K70" s="100">
        <v>5416207165</v>
      </c>
      <c r="L70" s="102" t="s">
        <v>282</v>
      </c>
      <c r="O70" s="100" t="s">
        <v>133</v>
      </c>
      <c r="P70" s="100">
        <f t="shared" si="1"/>
        <v>0</v>
      </c>
    </row>
    <row r="71" spans="1:16" x14ac:dyDescent="0.25">
      <c r="A71" s="130">
        <v>77</v>
      </c>
      <c r="B71" s="100" t="s">
        <v>540</v>
      </c>
      <c r="C71" s="138" t="s">
        <v>859</v>
      </c>
      <c r="D71" s="100">
        <v>1</v>
      </c>
      <c r="E71" s="100">
        <v>0</v>
      </c>
      <c r="G71" s="100" t="s">
        <v>245</v>
      </c>
      <c r="H71" s="100" t="s">
        <v>371</v>
      </c>
      <c r="K71" s="100">
        <v>5416207168</v>
      </c>
      <c r="L71" s="102" t="s">
        <v>282</v>
      </c>
      <c r="O71" s="102" t="s">
        <v>133</v>
      </c>
      <c r="P71" s="100">
        <f t="shared" si="1"/>
        <v>0</v>
      </c>
    </row>
    <row r="72" spans="1:16" x14ac:dyDescent="0.25">
      <c r="A72" s="130">
        <v>80</v>
      </c>
      <c r="B72" s="100" t="s">
        <v>710</v>
      </c>
      <c r="C72" s="139" t="s">
        <v>860</v>
      </c>
      <c r="D72" s="100">
        <v>1</v>
      </c>
      <c r="G72" s="100" t="s">
        <v>327</v>
      </c>
      <c r="H72" s="100" t="s">
        <v>211</v>
      </c>
      <c r="K72" s="100" t="s">
        <v>212</v>
      </c>
      <c r="L72" s="102" t="s">
        <v>139</v>
      </c>
      <c r="O72" s="100" t="s">
        <v>143</v>
      </c>
      <c r="P72" s="100">
        <f t="shared" si="1"/>
        <v>0</v>
      </c>
    </row>
    <row r="73" spans="1:16" x14ac:dyDescent="0.25">
      <c r="A73" s="130">
        <v>82</v>
      </c>
      <c r="C73" s="139" t="s">
        <v>860</v>
      </c>
      <c r="D73" s="100">
        <v>1</v>
      </c>
      <c r="G73" s="100" t="s">
        <v>327</v>
      </c>
      <c r="H73" s="100" t="s">
        <v>213</v>
      </c>
      <c r="L73" s="100" t="s">
        <v>139</v>
      </c>
      <c r="O73" s="100" t="s">
        <v>133</v>
      </c>
      <c r="P73" s="100">
        <f t="shared" si="1"/>
        <v>0</v>
      </c>
    </row>
    <row r="74" spans="1:16" x14ac:dyDescent="0.25">
      <c r="A74" s="130">
        <v>83</v>
      </c>
      <c r="C74" s="139" t="s">
        <v>860</v>
      </c>
      <c r="D74" s="100">
        <v>1</v>
      </c>
      <c r="G74" s="100" t="s">
        <v>327</v>
      </c>
      <c r="H74" s="100" t="s">
        <v>214</v>
      </c>
      <c r="L74" s="100" t="s">
        <v>139</v>
      </c>
      <c r="O74" s="100" t="s">
        <v>133</v>
      </c>
      <c r="P74" s="100">
        <f t="shared" si="1"/>
        <v>0</v>
      </c>
    </row>
    <row r="75" spans="1:16" x14ac:dyDescent="0.25">
      <c r="A75" s="130">
        <v>84</v>
      </c>
      <c r="C75" s="139" t="s">
        <v>860</v>
      </c>
      <c r="D75" s="100">
        <v>1</v>
      </c>
      <c r="G75" s="100" t="s">
        <v>34</v>
      </c>
      <c r="H75" s="100" t="s">
        <v>215</v>
      </c>
      <c r="K75" s="100" t="s">
        <v>216</v>
      </c>
      <c r="L75" s="100" t="s">
        <v>139</v>
      </c>
      <c r="O75" s="100" t="s">
        <v>133</v>
      </c>
      <c r="P75" s="100">
        <f t="shared" si="1"/>
        <v>0</v>
      </c>
    </row>
    <row r="76" spans="1:16" x14ac:dyDescent="0.25">
      <c r="A76" s="130">
        <v>85</v>
      </c>
      <c r="C76" s="139" t="s">
        <v>860</v>
      </c>
      <c r="D76" s="153">
        <v>1</v>
      </c>
      <c r="E76" s="153"/>
      <c r="G76" s="100" t="s">
        <v>34</v>
      </c>
      <c r="H76" s="153" t="s">
        <v>954</v>
      </c>
      <c r="K76" s="100" t="s">
        <v>217</v>
      </c>
      <c r="L76" s="100" t="s">
        <v>139</v>
      </c>
      <c r="O76" s="100" t="s">
        <v>133</v>
      </c>
      <c r="P76" s="100">
        <f t="shared" si="1"/>
        <v>0</v>
      </c>
    </row>
    <row r="77" spans="1:16" x14ac:dyDescent="0.25">
      <c r="A77" s="130">
        <v>86</v>
      </c>
      <c r="C77" s="139" t="s">
        <v>860</v>
      </c>
      <c r="D77" s="100">
        <v>1</v>
      </c>
      <c r="G77" s="100" t="s">
        <v>34</v>
      </c>
      <c r="H77" s="100" t="s">
        <v>218</v>
      </c>
      <c r="L77" s="100" t="s">
        <v>139</v>
      </c>
      <c r="O77" s="100" t="s">
        <v>133</v>
      </c>
      <c r="P77" s="130">
        <f t="shared" si="1"/>
        <v>0</v>
      </c>
    </row>
    <row r="78" spans="1:16" x14ac:dyDescent="0.25">
      <c r="A78" s="130">
        <v>87</v>
      </c>
      <c r="C78" s="139" t="s">
        <v>860</v>
      </c>
      <c r="D78" s="100">
        <v>1</v>
      </c>
      <c r="G78" s="100" t="s">
        <v>34</v>
      </c>
      <c r="H78" s="100" t="s">
        <v>219</v>
      </c>
      <c r="L78" s="100" t="s">
        <v>139</v>
      </c>
      <c r="O78" s="100" t="s">
        <v>133</v>
      </c>
      <c r="P78" s="130">
        <f t="shared" si="1"/>
        <v>0</v>
      </c>
    </row>
    <row r="79" spans="1:16" x14ac:dyDescent="0.25">
      <c r="A79" s="130">
        <v>88</v>
      </c>
      <c r="C79" s="133" t="s">
        <v>280</v>
      </c>
      <c r="D79" s="100">
        <v>1</v>
      </c>
      <c r="E79" s="101">
        <v>59.99</v>
      </c>
      <c r="F79" s="100" t="s">
        <v>34</v>
      </c>
      <c r="G79" s="100" t="s">
        <v>34</v>
      </c>
      <c r="H79" s="100" t="s">
        <v>1090</v>
      </c>
      <c r="I79" s="100" t="s">
        <v>305</v>
      </c>
      <c r="K79" s="100" t="s">
        <v>220</v>
      </c>
      <c r="L79" s="100" t="s">
        <v>139</v>
      </c>
      <c r="M79" s="100" t="s">
        <v>143</v>
      </c>
      <c r="N79" s="161">
        <v>43935</v>
      </c>
      <c r="O79" s="100" t="s">
        <v>133</v>
      </c>
      <c r="P79" s="130">
        <f t="shared" si="1"/>
        <v>59.99</v>
      </c>
    </row>
    <row r="80" spans="1:16" x14ac:dyDescent="0.25">
      <c r="A80" s="130">
        <v>89</v>
      </c>
      <c r="C80" s="139" t="s">
        <v>860</v>
      </c>
      <c r="D80" s="100">
        <v>1</v>
      </c>
      <c r="G80" s="100" t="s">
        <v>327</v>
      </c>
      <c r="H80" s="100" t="s">
        <v>221</v>
      </c>
      <c r="K80" s="100" t="s">
        <v>222</v>
      </c>
      <c r="L80" s="100" t="s">
        <v>145</v>
      </c>
      <c r="M80" s="100" t="s">
        <v>341</v>
      </c>
      <c r="O80" s="100" t="s">
        <v>133</v>
      </c>
      <c r="P80" s="130">
        <f t="shared" si="1"/>
        <v>0</v>
      </c>
    </row>
    <row r="81" spans="1:16" x14ac:dyDescent="0.25">
      <c r="A81" s="130">
        <v>90</v>
      </c>
      <c r="C81" s="139" t="s">
        <v>860</v>
      </c>
      <c r="D81" s="100">
        <v>1</v>
      </c>
      <c r="G81" s="100" t="s">
        <v>327</v>
      </c>
      <c r="H81" s="100" t="s">
        <v>223</v>
      </c>
      <c r="K81" s="100" t="s">
        <v>224</v>
      </c>
      <c r="L81" s="100" t="s">
        <v>145</v>
      </c>
      <c r="O81" s="100" t="s">
        <v>193</v>
      </c>
      <c r="P81" s="130">
        <f t="shared" si="1"/>
        <v>0</v>
      </c>
    </row>
    <row r="82" spans="1:16" x14ac:dyDescent="0.25">
      <c r="A82" s="130">
        <v>91</v>
      </c>
      <c r="B82" s="100" t="s">
        <v>776</v>
      </c>
      <c r="C82" s="138" t="s">
        <v>859</v>
      </c>
      <c r="D82" s="100">
        <v>1</v>
      </c>
      <c r="G82" s="100" t="s">
        <v>34</v>
      </c>
      <c r="H82" s="100" t="s">
        <v>1099</v>
      </c>
      <c r="K82" s="100" t="s">
        <v>225</v>
      </c>
      <c r="L82" s="100" t="s">
        <v>145</v>
      </c>
      <c r="O82" s="100" t="s">
        <v>193</v>
      </c>
      <c r="P82" s="100">
        <f t="shared" si="1"/>
        <v>0</v>
      </c>
    </row>
    <row r="83" spans="1:16" x14ac:dyDescent="0.25">
      <c r="A83" s="130">
        <v>92</v>
      </c>
      <c r="B83" s="100" t="s">
        <v>777</v>
      </c>
      <c r="C83" s="138" t="s">
        <v>859</v>
      </c>
      <c r="D83" s="100">
        <v>1</v>
      </c>
      <c r="G83" s="100" t="s">
        <v>34</v>
      </c>
      <c r="H83" s="100" t="s">
        <v>210</v>
      </c>
      <c r="K83" s="100" t="s">
        <v>226</v>
      </c>
      <c r="L83" s="100" t="s">
        <v>145</v>
      </c>
      <c r="O83" s="100" t="s">
        <v>133</v>
      </c>
      <c r="P83" s="100">
        <f t="shared" si="1"/>
        <v>0</v>
      </c>
    </row>
    <row r="84" spans="1:16" x14ac:dyDescent="0.25">
      <c r="A84" s="130">
        <v>93</v>
      </c>
      <c r="B84" s="100" t="s">
        <v>604</v>
      </c>
      <c r="C84" s="133" t="s">
        <v>280</v>
      </c>
      <c r="D84" s="100">
        <v>1</v>
      </c>
      <c r="E84" s="105">
        <v>59.99</v>
      </c>
      <c r="F84" s="100" t="s">
        <v>34</v>
      </c>
      <c r="G84" s="100" t="s">
        <v>34</v>
      </c>
      <c r="H84" s="100" t="s">
        <v>894</v>
      </c>
      <c r="I84" s="100" t="s">
        <v>352</v>
      </c>
      <c r="L84" s="100" t="s">
        <v>139</v>
      </c>
      <c r="M84" s="100" t="s">
        <v>143</v>
      </c>
      <c r="N84" s="161">
        <v>43921</v>
      </c>
      <c r="O84" s="100" t="s">
        <v>133</v>
      </c>
      <c r="P84" s="100">
        <f t="shared" si="1"/>
        <v>59.99</v>
      </c>
    </row>
    <row r="85" spans="1:16" x14ac:dyDescent="0.25">
      <c r="A85" s="130">
        <v>93</v>
      </c>
      <c r="B85" s="100" t="s">
        <v>605</v>
      </c>
      <c r="C85" s="133" t="s">
        <v>280</v>
      </c>
      <c r="D85" s="100">
        <v>1</v>
      </c>
      <c r="E85" s="105">
        <v>59.99</v>
      </c>
      <c r="F85" s="100" t="s">
        <v>34</v>
      </c>
      <c r="G85" s="100" t="s">
        <v>34</v>
      </c>
      <c r="H85" s="100" t="s">
        <v>894</v>
      </c>
      <c r="I85" s="100" t="s">
        <v>352</v>
      </c>
      <c r="L85" s="100" t="s">
        <v>139</v>
      </c>
      <c r="M85" s="100" t="s">
        <v>143</v>
      </c>
      <c r="N85" s="161">
        <v>43921</v>
      </c>
      <c r="O85" s="100" t="s">
        <v>133</v>
      </c>
      <c r="P85" s="100">
        <f t="shared" si="1"/>
        <v>59.99</v>
      </c>
    </row>
    <row r="86" spans="1:16" x14ac:dyDescent="0.25">
      <c r="A86" s="130">
        <v>94</v>
      </c>
      <c r="C86" s="139" t="s">
        <v>860</v>
      </c>
      <c r="D86" s="100">
        <v>1</v>
      </c>
      <c r="G86" s="100" t="s">
        <v>227</v>
      </c>
      <c r="H86" s="100" t="s">
        <v>228</v>
      </c>
      <c r="L86" s="100" t="s">
        <v>154</v>
      </c>
      <c r="O86" s="100" t="s">
        <v>115</v>
      </c>
      <c r="P86" s="100">
        <f t="shared" si="1"/>
        <v>0</v>
      </c>
    </row>
    <row r="87" spans="1:16" x14ac:dyDescent="0.25">
      <c r="A87" s="130">
        <v>95</v>
      </c>
      <c r="C87" s="139" t="s">
        <v>860</v>
      </c>
      <c r="D87" s="100">
        <v>1</v>
      </c>
      <c r="G87" s="100" t="s">
        <v>227</v>
      </c>
      <c r="H87" s="100" t="s">
        <v>229</v>
      </c>
      <c r="L87" s="100" t="s">
        <v>154</v>
      </c>
      <c r="O87" s="100" t="s">
        <v>133</v>
      </c>
      <c r="P87" s="100">
        <f t="shared" si="1"/>
        <v>0</v>
      </c>
    </row>
    <row r="88" spans="1:16" x14ac:dyDescent="0.25">
      <c r="A88" s="130">
        <v>96</v>
      </c>
      <c r="B88" s="100" t="s">
        <v>715</v>
      </c>
      <c r="C88" s="139" t="s">
        <v>860</v>
      </c>
      <c r="D88" s="100">
        <v>1</v>
      </c>
      <c r="G88" s="100" t="s">
        <v>227</v>
      </c>
      <c r="H88" s="100" t="s">
        <v>230</v>
      </c>
      <c r="L88" s="100" t="s">
        <v>154</v>
      </c>
      <c r="O88" s="100" t="s">
        <v>133</v>
      </c>
      <c r="P88" s="100">
        <f t="shared" si="1"/>
        <v>0</v>
      </c>
    </row>
    <row r="89" spans="1:16" x14ac:dyDescent="0.25">
      <c r="A89" s="130">
        <v>97</v>
      </c>
      <c r="C89" s="139" t="s">
        <v>860</v>
      </c>
      <c r="D89" s="100">
        <v>2</v>
      </c>
      <c r="E89" s="189">
        <v>35</v>
      </c>
      <c r="F89" s="100" t="s">
        <v>366</v>
      </c>
      <c r="G89" s="100" t="s">
        <v>964</v>
      </c>
      <c r="H89" s="100" t="s">
        <v>921</v>
      </c>
      <c r="L89" s="100" t="s">
        <v>130</v>
      </c>
      <c r="O89" s="100" t="s">
        <v>372</v>
      </c>
      <c r="P89" s="100">
        <f t="shared" si="1"/>
        <v>70</v>
      </c>
    </row>
    <row r="90" spans="1:16" ht="14.25" customHeight="1" x14ac:dyDescent="0.25">
      <c r="A90" s="130">
        <v>98</v>
      </c>
      <c r="C90" s="139" t="s">
        <v>860</v>
      </c>
      <c r="D90" s="100">
        <v>1</v>
      </c>
      <c r="G90" s="100" t="s">
        <v>231</v>
      </c>
      <c r="H90" s="100" t="s">
        <v>183</v>
      </c>
      <c r="L90" s="100" t="s">
        <v>130</v>
      </c>
      <c r="O90" s="100" t="s">
        <v>133</v>
      </c>
      <c r="P90" s="100">
        <f t="shared" si="1"/>
        <v>0</v>
      </c>
    </row>
    <row r="91" spans="1:16" s="104" customFormat="1" x14ac:dyDescent="0.25">
      <c r="A91" s="130">
        <v>99</v>
      </c>
      <c r="B91" s="100" t="s">
        <v>716</v>
      </c>
      <c r="C91" s="133" t="s">
        <v>280</v>
      </c>
      <c r="D91" s="100">
        <v>1</v>
      </c>
      <c r="E91" s="100">
        <v>19.989999999999998</v>
      </c>
      <c r="F91" s="100" t="s">
        <v>366</v>
      </c>
      <c r="G91" s="100" t="s">
        <v>231</v>
      </c>
      <c r="H91" s="100" t="s">
        <v>206</v>
      </c>
      <c r="I91" s="100" t="s">
        <v>955</v>
      </c>
      <c r="J91" s="100"/>
      <c r="K91" s="100"/>
      <c r="L91" s="100" t="s">
        <v>136</v>
      </c>
      <c r="M91" s="100" t="s">
        <v>652</v>
      </c>
      <c r="N91" s="161">
        <v>43900</v>
      </c>
      <c r="O91" s="100" t="s">
        <v>133</v>
      </c>
      <c r="P91" s="100">
        <f t="shared" si="1"/>
        <v>19.989999999999998</v>
      </c>
    </row>
    <row r="92" spans="1:16" s="104" customFormat="1" x14ac:dyDescent="0.25">
      <c r="A92" s="130">
        <v>100</v>
      </c>
      <c r="B92" s="100" t="s">
        <v>717</v>
      </c>
      <c r="C92" s="139" t="s">
        <v>860</v>
      </c>
      <c r="D92" s="100">
        <v>1</v>
      </c>
      <c r="E92" s="100"/>
      <c r="F92" s="100"/>
      <c r="G92" s="100" t="s">
        <v>231</v>
      </c>
      <c r="H92" s="100" t="s">
        <v>232</v>
      </c>
      <c r="I92" s="100"/>
      <c r="J92" s="100"/>
      <c r="K92" s="100"/>
      <c r="L92" s="100" t="s">
        <v>136</v>
      </c>
      <c r="M92" s="100"/>
      <c r="N92" s="100"/>
      <c r="O92" s="100" t="s">
        <v>133</v>
      </c>
      <c r="P92" s="100">
        <f t="shared" si="1"/>
        <v>0</v>
      </c>
    </row>
    <row r="93" spans="1:16" s="104" customFormat="1" x14ac:dyDescent="0.25">
      <c r="A93" s="130">
        <v>101</v>
      </c>
      <c r="B93" s="100"/>
      <c r="C93" s="139" t="s">
        <v>860</v>
      </c>
      <c r="D93" s="100">
        <v>1</v>
      </c>
      <c r="E93" s="100"/>
      <c r="F93" s="100"/>
      <c r="G93" s="100" t="s">
        <v>231</v>
      </c>
      <c r="H93" s="100" t="s">
        <v>233</v>
      </c>
      <c r="I93" s="100"/>
      <c r="J93" s="100"/>
      <c r="K93" s="100"/>
      <c r="L93" s="100" t="s">
        <v>136</v>
      </c>
      <c r="M93" s="100"/>
      <c r="N93" s="100"/>
      <c r="O93" s="100" t="s">
        <v>133</v>
      </c>
      <c r="P93" s="100">
        <f t="shared" si="1"/>
        <v>0</v>
      </c>
    </row>
    <row r="94" spans="1:16" s="104" customFormat="1" x14ac:dyDescent="0.25">
      <c r="A94" s="130">
        <v>102</v>
      </c>
      <c r="B94" s="100" t="s">
        <v>718</v>
      </c>
      <c r="C94" s="139" t="s">
        <v>860</v>
      </c>
      <c r="D94" s="100">
        <v>1</v>
      </c>
      <c r="E94" s="100"/>
      <c r="F94" s="100"/>
      <c r="G94" s="100" t="s">
        <v>327</v>
      </c>
      <c r="H94" s="100" t="s">
        <v>234</v>
      </c>
      <c r="I94" s="153"/>
      <c r="J94" s="100"/>
      <c r="K94" s="100"/>
      <c r="L94" s="100" t="s">
        <v>136</v>
      </c>
      <c r="M94" s="100"/>
      <c r="N94" s="100"/>
      <c r="O94" s="100" t="s">
        <v>235</v>
      </c>
      <c r="P94" s="100">
        <f t="shared" si="1"/>
        <v>0</v>
      </c>
    </row>
    <row r="95" spans="1:16" s="104" customFormat="1" x14ac:dyDescent="0.25">
      <c r="A95" s="130">
        <v>103</v>
      </c>
      <c r="B95" s="100" t="s">
        <v>719</v>
      </c>
      <c r="C95" s="139" t="s">
        <v>860</v>
      </c>
      <c r="D95" s="100">
        <v>1</v>
      </c>
      <c r="E95" s="100"/>
      <c r="F95" s="100"/>
      <c r="G95" s="100" t="s">
        <v>231</v>
      </c>
      <c r="H95" s="100" t="s">
        <v>236</v>
      </c>
      <c r="I95" s="153"/>
      <c r="J95" s="100"/>
      <c r="K95" s="100"/>
      <c r="L95" s="100" t="s">
        <v>136</v>
      </c>
      <c r="M95" s="100"/>
      <c r="N95" s="100"/>
      <c r="O95" s="100" t="s">
        <v>162</v>
      </c>
      <c r="P95" s="100">
        <f t="shared" si="1"/>
        <v>0</v>
      </c>
    </row>
    <row r="96" spans="1:16" s="104" customFormat="1" x14ac:dyDescent="0.25">
      <c r="A96" s="130">
        <v>104</v>
      </c>
      <c r="B96" s="100" t="s">
        <v>720</v>
      </c>
      <c r="C96" s="139" t="s">
        <v>860</v>
      </c>
      <c r="D96" s="100">
        <v>1</v>
      </c>
      <c r="E96" s="100"/>
      <c r="F96" s="100"/>
      <c r="G96" s="100" t="s">
        <v>231</v>
      </c>
      <c r="H96" s="100" t="s">
        <v>237</v>
      </c>
      <c r="I96" s="100"/>
      <c r="J96" s="100"/>
      <c r="K96" s="100"/>
      <c r="L96" s="100" t="s">
        <v>136</v>
      </c>
      <c r="M96" s="100"/>
      <c r="N96" s="100"/>
      <c r="O96" s="100" t="s">
        <v>198</v>
      </c>
      <c r="P96" s="100">
        <f t="shared" si="1"/>
        <v>0</v>
      </c>
    </row>
    <row r="97" spans="1:16" s="104" customFormat="1" x14ac:dyDescent="0.25">
      <c r="A97" s="130">
        <v>105</v>
      </c>
      <c r="B97" s="100" t="s">
        <v>721</v>
      </c>
      <c r="C97" s="139" t="s">
        <v>860</v>
      </c>
      <c r="D97" s="100">
        <v>1</v>
      </c>
      <c r="E97" s="100"/>
      <c r="F97" s="100"/>
      <c r="G97" s="100" t="s">
        <v>231</v>
      </c>
      <c r="H97" s="100" t="s">
        <v>238</v>
      </c>
      <c r="I97" s="100"/>
      <c r="J97" s="100"/>
      <c r="K97" s="100"/>
      <c r="L97" s="100" t="s">
        <v>136</v>
      </c>
      <c r="M97" s="100"/>
      <c r="N97" s="100"/>
      <c r="O97" s="100" t="s">
        <v>198</v>
      </c>
      <c r="P97" s="100">
        <f t="shared" si="1"/>
        <v>0</v>
      </c>
    </row>
    <row r="98" spans="1:16" s="104" customFormat="1" x14ac:dyDescent="0.25">
      <c r="A98" s="130">
        <v>106</v>
      </c>
      <c r="B98" s="100" t="s">
        <v>722</v>
      </c>
      <c r="C98" s="139" t="s">
        <v>860</v>
      </c>
      <c r="D98" s="100">
        <v>1</v>
      </c>
      <c r="E98" s="100"/>
      <c r="F98" s="100"/>
      <c r="G98" s="100" t="s">
        <v>231</v>
      </c>
      <c r="H98" s="100" t="s">
        <v>239</v>
      </c>
      <c r="I98" s="100"/>
      <c r="J98" s="100"/>
      <c r="K98" s="100"/>
      <c r="L98" s="100" t="s">
        <v>136</v>
      </c>
      <c r="M98" s="100"/>
      <c r="N98" s="100"/>
      <c r="O98" s="100" t="s">
        <v>198</v>
      </c>
      <c r="P98" s="100">
        <f t="shared" si="1"/>
        <v>0</v>
      </c>
    </row>
    <row r="99" spans="1:16" s="104" customFormat="1" x14ac:dyDescent="0.25">
      <c r="A99" s="130">
        <v>107</v>
      </c>
      <c r="B99" s="100" t="s">
        <v>723</v>
      </c>
      <c r="C99" s="139" t="s">
        <v>860</v>
      </c>
      <c r="D99" s="100">
        <v>1</v>
      </c>
      <c r="E99" s="100"/>
      <c r="F99" s="100"/>
      <c r="G99" s="100" t="s">
        <v>231</v>
      </c>
      <c r="H99" s="100" t="s">
        <v>240</v>
      </c>
      <c r="I99" s="100"/>
      <c r="J99" s="100"/>
      <c r="K99" s="100"/>
      <c r="L99" s="100" t="s">
        <v>130</v>
      </c>
      <c r="M99" s="100"/>
      <c r="N99" s="100"/>
      <c r="O99" s="100" t="s">
        <v>133</v>
      </c>
      <c r="P99" s="100">
        <f t="shared" si="1"/>
        <v>0</v>
      </c>
    </row>
    <row r="100" spans="1:16" s="104" customFormat="1" x14ac:dyDescent="0.25">
      <c r="A100" s="130">
        <v>108</v>
      </c>
      <c r="B100" s="100" t="s">
        <v>725</v>
      </c>
      <c r="C100" s="139" t="s">
        <v>860</v>
      </c>
      <c r="D100" s="100">
        <v>1</v>
      </c>
      <c r="E100" s="100"/>
      <c r="F100" s="100"/>
      <c r="G100" s="100" t="s">
        <v>327</v>
      </c>
      <c r="H100" s="100" t="s">
        <v>241</v>
      </c>
      <c r="I100" s="100"/>
      <c r="J100" s="100"/>
      <c r="K100" s="100"/>
      <c r="L100" s="100" t="s">
        <v>148</v>
      </c>
      <c r="M100" s="100"/>
      <c r="N100" s="100"/>
      <c r="O100" s="100" t="s">
        <v>242</v>
      </c>
      <c r="P100" s="100">
        <f t="shared" si="1"/>
        <v>0</v>
      </c>
    </row>
    <row r="101" spans="1:16" x14ac:dyDescent="0.25">
      <c r="A101" s="130">
        <v>109</v>
      </c>
      <c r="B101" s="100" t="s">
        <v>724</v>
      </c>
      <c r="C101" s="139" t="s">
        <v>860</v>
      </c>
      <c r="D101" s="100">
        <v>1</v>
      </c>
      <c r="G101" s="100" t="s">
        <v>327</v>
      </c>
      <c r="H101" s="100" t="s">
        <v>243</v>
      </c>
      <c r="L101" s="100" t="s">
        <v>145</v>
      </c>
      <c r="O101" s="100" t="s">
        <v>235</v>
      </c>
      <c r="P101" s="100">
        <f t="shared" si="1"/>
        <v>0</v>
      </c>
    </row>
    <row r="102" spans="1:16" x14ac:dyDescent="0.25">
      <c r="A102" s="130">
        <v>110</v>
      </c>
      <c r="C102" s="139" t="s">
        <v>860</v>
      </c>
      <c r="D102" s="100">
        <v>1</v>
      </c>
      <c r="G102" s="100" t="s">
        <v>231</v>
      </c>
      <c r="H102" s="100" t="s">
        <v>244</v>
      </c>
      <c r="L102" s="100" t="s">
        <v>145</v>
      </c>
      <c r="O102" s="100" t="s">
        <v>133</v>
      </c>
      <c r="P102" s="100">
        <f t="shared" si="1"/>
        <v>0</v>
      </c>
    </row>
    <row r="103" spans="1:16" x14ac:dyDescent="0.25">
      <c r="A103" s="130">
        <v>111</v>
      </c>
      <c r="B103" s="100" t="s">
        <v>606</v>
      </c>
      <c r="C103" s="133" t="s">
        <v>280</v>
      </c>
      <c r="D103" s="100">
        <v>1</v>
      </c>
      <c r="E103" s="101">
        <v>139.9</v>
      </c>
      <c r="F103" s="101" t="s">
        <v>366</v>
      </c>
      <c r="G103" s="100" t="s">
        <v>294</v>
      </c>
      <c r="H103" s="100" t="s">
        <v>610</v>
      </c>
      <c r="J103" s="100">
        <v>2557</v>
      </c>
      <c r="L103" s="100" t="s">
        <v>1065</v>
      </c>
      <c r="M103" s="100" t="s">
        <v>115</v>
      </c>
      <c r="O103" s="100" t="s">
        <v>133</v>
      </c>
      <c r="P103" s="100">
        <f t="shared" si="1"/>
        <v>139.9</v>
      </c>
    </row>
    <row r="104" spans="1:16" x14ac:dyDescent="0.25">
      <c r="A104" s="130">
        <v>112</v>
      </c>
      <c r="B104" s="100" t="s">
        <v>607</v>
      </c>
      <c r="C104" s="133" t="s">
        <v>280</v>
      </c>
      <c r="D104" s="100">
        <v>1</v>
      </c>
      <c r="E104" s="101">
        <v>139.9</v>
      </c>
      <c r="F104" s="101" t="s">
        <v>366</v>
      </c>
      <c r="G104" s="100" t="s">
        <v>294</v>
      </c>
      <c r="H104" s="100" t="s">
        <v>610</v>
      </c>
      <c r="J104" s="100">
        <v>2556</v>
      </c>
      <c r="L104" s="100" t="s">
        <v>341</v>
      </c>
      <c r="M104" s="100" t="s">
        <v>341</v>
      </c>
      <c r="O104" s="100" t="s">
        <v>133</v>
      </c>
      <c r="P104" s="100">
        <f t="shared" si="1"/>
        <v>139.9</v>
      </c>
    </row>
    <row r="105" spans="1:16" x14ac:dyDescent="0.25">
      <c r="A105" s="130">
        <v>113</v>
      </c>
      <c r="B105" s="100" t="s">
        <v>608</v>
      </c>
      <c r="C105" s="133" t="s">
        <v>280</v>
      </c>
      <c r="D105" s="100">
        <v>1</v>
      </c>
      <c r="E105" s="101">
        <v>139.9</v>
      </c>
      <c r="F105" s="101" t="s">
        <v>366</v>
      </c>
      <c r="G105" s="100" t="s">
        <v>294</v>
      </c>
      <c r="H105" s="100" t="s">
        <v>610</v>
      </c>
      <c r="J105" s="100">
        <v>2558</v>
      </c>
      <c r="L105" s="100" t="s">
        <v>1065</v>
      </c>
      <c r="O105" s="100" t="s">
        <v>133</v>
      </c>
      <c r="P105" s="100">
        <f t="shared" si="1"/>
        <v>139.9</v>
      </c>
    </row>
    <row r="106" spans="1:16" x14ac:dyDescent="0.25">
      <c r="A106" s="130">
        <v>114</v>
      </c>
      <c r="B106" s="100" t="s">
        <v>609</v>
      </c>
      <c r="C106" s="133" t="s">
        <v>280</v>
      </c>
      <c r="D106" s="100">
        <v>1</v>
      </c>
      <c r="E106" s="101">
        <v>139.9</v>
      </c>
      <c r="F106" s="101" t="s">
        <v>366</v>
      </c>
      <c r="G106" s="100" t="s">
        <v>294</v>
      </c>
      <c r="H106" s="100" t="s">
        <v>610</v>
      </c>
      <c r="J106" s="100">
        <v>2559</v>
      </c>
      <c r="L106" s="100" t="s">
        <v>282</v>
      </c>
      <c r="O106" s="100" t="s">
        <v>133</v>
      </c>
      <c r="P106" s="100">
        <f t="shared" si="1"/>
        <v>139.9</v>
      </c>
    </row>
    <row r="107" spans="1:16" x14ac:dyDescent="0.25">
      <c r="A107" s="130">
        <v>115</v>
      </c>
      <c r="B107" s="100" t="s">
        <v>458</v>
      </c>
      <c r="C107" s="255" t="s">
        <v>859</v>
      </c>
      <c r="D107" s="100">
        <v>1</v>
      </c>
      <c r="G107" s="100" t="s">
        <v>245</v>
      </c>
      <c r="H107" s="100" t="s">
        <v>246</v>
      </c>
      <c r="K107" s="100" t="s">
        <v>247</v>
      </c>
      <c r="L107" s="100" t="s">
        <v>139</v>
      </c>
      <c r="O107" s="100" t="s">
        <v>133</v>
      </c>
      <c r="P107" s="100">
        <f t="shared" si="1"/>
        <v>0</v>
      </c>
    </row>
    <row r="108" spans="1:16" x14ac:dyDescent="0.25">
      <c r="A108" s="130">
        <v>116</v>
      </c>
      <c r="B108" s="100" t="s">
        <v>459</v>
      </c>
      <c r="C108" s="255" t="s">
        <v>859</v>
      </c>
      <c r="D108" s="100">
        <v>1</v>
      </c>
      <c r="G108" s="100" t="s">
        <v>245</v>
      </c>
      <c r="H108" s="100" t="s">
        <v>246</v>
      </c>
      <c r="K108" s="100" t="s">
        <v>248</v>
      </c>
      <c r="L108" s="100" t="s">
        <v>139</v>
      </c>
      <c r="O108" s="100" t="s">
        <v>133</v>
      </c>
      <c r="P108" s="100">
        <f t="shared" si="1"/>
        <v>0</v>
      </c>
    </row>
    <row r="109" spans="1:16" x14ac:dyDescent="0.25">
      <c r="A109" s="130">
        <v>117</v>
      </c>
      <c r="B109" s="100" t="s">
        <v>460</v>
      </c>
      <c r="C109" s="255" t="s">
        <v>859</v>
      </c>
      <c r="D109" s="100">
        <v>1</v>
      </c>
      <c r="G109" s="100" t="s">
        <v>245</v>
      </c>
      <c r="H109" s="100" t="s">
        <v>246</v>
      </c>
      <c r="K109" s="100" t="s">
        <v>249</v>
      </c>
      <c r="L109" s="100" t="s">
        <v>139</v>
      </c>
      <c r="O109" s="100" t="s">
        <v>133</v>
      </c>
      <c r="P109" s="100">
        <f t="shared" si="1"/>
        <v>0</v>
      </c>
    </row>
    <row r="110" spans="1:16" x14ac:dyDescent="0.25">
      <c r="A110" s="130">
        <v>118</v>
      </c>
      <c r="B110" s="100" t="s">
        <v>461</v>
      </c>
      <c r="C110" s="255" t="s">
        <v>859</v>
      </c>
      <c r="D110" s="100">
        <v>1</v>
      </c>
      <c r="G110" s="100" t="s">
        <v>245</v>
      </c>
      <c r="H110" s="100" t="s">
        <v>246</v>
      </c>
      <c r="K110" s="100" t="s">
        <v>250</v>
      </c>
      <c r="L110" s="100" t="s">
        <v>139</v>
      </c>
      <c r="O110" s="100" t="s">
        <v>133</v>
      </c>
      <c r="P110" s="100">
        <f t="shared" si="1"/>
        <v>0</v>
      </c>
    </row>
    <row r="111" spans="1:16" x14ac:dyDescent="0.25">
      <c r="A111" s="130">
        <v>119</v>
      </c>
      <c r="B111" s="130" t="s">
        <v>462</v>
      </c>
      <c r="C111" s="255" t="s">
        <v>859</v>
      </c>
      <c r="D111" s="130">
        <v>1</v>
      </c>
      <c r="E111" s="131"/>
      <c r="F111" s="130"/>
      <c r="G111" s="130" t="s">
        <v>245</v>
      </c>
      <c r="H111" s="130" t="s">
        <v>251</v>
      </c>
      <c r="I111" s="130"/>
      <c r="J111" s="130" t="s">
        <v>880</v>
      </c>
      <c r="K111" s="130" t="s">
        <v>883</v>
      </c>
      <c r="L111" s="130" t="s">
        <v>282</v>
      </c>
      <c r="M111" s="130"/>
      <c r="N111" s="130"/>
      <c r="O111" s="130" t="s">
        <v>133</v>
      </c>
      <c r="P111" s="100">
        <f t="shared" si="1"/>
        <v>0</v>
      </c>
    </row>
    <row r="112" spans="1:16" x14ac:dyDescent="0.25">
      <c r="A112" s="130">
        <v>120</v>
      </c>
      <c r="B112" s="130" t="s">
        <v>463</v>
      </c>
      <c r="C112" s="255" t="s">
        <v>859</v>
      </c>
      <c r="D112" s="130">
        <v>1</v>
      </c>
      <c r="E112" s="131"/>
      <c r="F112" s="130"/>
      <c r="G112" s="130" t="s">
        <v>245</v>
      </c>
      <c r="H112" s="130" t="s">
        <v>252</v>
      </c>
      <c r="I112" s="147"/>
      <c r="J112" s="130" t="s">
        <v>879</v>
      </c>
      <c r="K112" s="130" t="s">
        <v>882</v>
      </c>
      <c r="L112" s="130" t="s">
        <v>282</v>
      </c>
      <c r="M112" s="130"/>
      <c r="N112" s="130"/>
      <c r="O112" s="130" t="s">
        <v>133</v>
      </c>
      <c r="P112" s="100">
        <f t="shared" si="1"/>
        <v>0</v>
      </c>
    </row>
    <row r="113" spans="1:16" x14ac:dyDescent="0.25">
      <c r="A113" s="130">
        <v>121</v>
      </c>
      <c r="B113" s="130" t="s">
        <v>464</v>
      </c>
      <c r="C113" s="255" t="s">
        <v>859</v>
      </c>
      <c r="D113" s="254">
        <v>1</v>
      </c>
      <c r="E113" s="256"/>
      <c r="F113" s="130"/>
      <c r="G113" s="130" t="s">
        <v>245</v>
      </c>
      <c r="H113" s="254" t="s">
        <v>253</v>
      </c>
      <c r="I113" s="130"/>
      <c r="J113" s="130" t="s">
        <v>878</v>
      </c>
      <c r="K113" s="130" t="s">
        <v>881</v>
      </c>
      <c r="L113" s="130" t="s">
        <v>282</v>
      </c>
      <c r="M113" s="130"/>
      <c r="N113" s="130"/>
      <c r="O113" s="130" t="s">
        <v>133</v>
      </c>
      <c r="P113" s="100">
        <f t="shared" si="1"/>
        <v>0</v>
      </c>
    </row>
    <row r="114" spans="1:16" x14ac:dyDescent="0.25">
      <c r="A114" s="130">
        <v>122</v>
      </c>
      <c r="B114" s="130" t="s">
        <v>465</v>
      </c>
      <c r="C114" s="255" t="s">
        <v>859</v>
      </c>
      <c r="D114" s="254">
        <v>1</v>
      </c>
      <c r="E114" s="256"/>
      <c r="F114" s="130"/>
      <c r="G114" s="130" t="s">
        <v>245</v>
      </c>
      <c r="H114" s="254" t="s">
        <v>254</v>
      </c>
      <c r="I114" s="130"/>
      <c r="J114" s="130" t="s">
        <v>876</v>
      </c>
      <c r="K114" s="130" t="s">
        <v>877</v>
      </c>
      <c r="L114" s="130" t="s">
        <v>282</v>
      </c>
      <c r="M114" s="130"/>
      <c r="N114" s="130"/>
      <c r="O114" s="130" t="s">
        <v>133</v>
      </c>
      <c r="P114" s="100">
        <f t="shared" si="1"/>
        <v>0</v>
      </c>
    </row>
    <row r="115" spans="1:16" x14ac:dyDescent="0.25">
      <c r="A115" s="130">
        <v>123</v>
      </c>
      <c r="B115" s="130" t="s">
        <v>466</v>
      </c>
      <c r="C115" s="138" t="s">
        <v>859</v>
      </c>
      <c r="D115" s="130">
        <v>1</v>
      </c>
      <c r="E115" s="131"/>
      <c r="F115" s="130"/>
      <c r="G115" s="130" t="s">
        <v>245</v>
      </c>
      <c r="H115" s="130" t="s">
        <v>255</v>
      </c>
      <c r="I115" s="130"/>
      <c r="J115" s="130" t="s">
        <v>874</v>
      </c>
      <c r="K115" s="130" t="s">
        <v>875</v>
      </c>
      <c r="L115" s="130" t="s">
        <v>282</v>
      </c>
      <c r="M115" s="130"/>
      <c r="N115" s="130"/>
      <c r="O115" s="130" t="s">
        <v>133</v>
      </c>
      <c r="P115" s="100">
        <f t="shared" si="1"/>
        <v>0</v>
      </c>
    </row>
    <row r="116" spans="1:16" x14ac:dyDescent="0.25">
      <c r="A116" s="130">
        <v>124</v>
      </c>
      <c r="B116" s="100" t="s">
        <v>467</v>
      </c>
      <c r="C116" s="139" t="s">
        <v>860</v>
      </c>
      <c r="D116" s="100">
        <v>1</v>
      </c>
      <c r="G116" s="100" t="s">
        <v>245</v>
      </c>
      <c r="H116" s="100" t="s">
        <v>915</v>
      </c>
      <c r="K116" s="100" t="s">
        <v>916</v>
      </c>
      <c r="L116" s="100" t="s">
        <v>654</v>
      </c>
      <c r="O116" s="100" t="s">
        <v>133</v>
      </c>
      <c r="P116" s="100">
        <f t="shared" si="1"/>
        <v>0</v>
      </c>
    </row>
    <row r="117" spans="1:16" x14ac:dyDescent="0.25">
      <c r="A117" s="130">
        <v>125</v>
      </c>
      <c r="B117" s="100" t="s">
        <v>468</v>
      </c>
      <c r="C117" s="139" t="s">
        <v>860</v>
      </c>
      <c r="D117" s="100">
        <v>1</v>
      </c>
      <c r="G117" s="100" t="s">
        <v>245</v>
      </c>
      <c r="H117" s="100" t="s">
        <v>913</v>
      </c>
      <c r="K117" s="100" t="s">
        <v>914</v>
      </c>
      <c r="L117" s="100" t="s">
        <v>282</v>
      </c>
      <c r="O117" s="100" t="s">
        <v>133</v>
      </c>
      <c r="P117" s="100">
        <f t="shared" si="1"/>
        <v>0</v>
      </c>
    </row>
    <row r="118" spans="1:16" x14ac:dyDescent="0.25">
      <c r="A118" s="130">
        <v>132</v>
      </c>
      <c r="C118" s="139" t="s">
        <v>860</v>
      </c>
      <c r="D118" s="100">
        <v>1</v>
      </c>
      <c r="G118" s="100" t="s">
        <v>262</v>
      </c>
      <c r="H118" s="100" t="s">
        <v>263</v>
      </c>
      <c r="L118" s="100" t="s">
        <v>154</v>
      </c>
      <c r="O118" s="100" t="s">
        <v>133</v>
      </c>
      <c r="P118" s="100">
        <f t="shared" si="1"/>
        <v>0</v>
      </c>
    </row>
    <row r="119" spans="1:16" x14ac:dyDescent="0.25">
      <c r="A119" s="130">
        <v>133</v>
      </c>
      <c r="C119" s="139" t="s">
        <v>860</v>
      </c>
      <c r="D119" s="100">
        <v>1</v>
      </c>
      <c r="G119" s="100" t="s">
        <v>262</v>
      </c>
      <c r="H119" s="100" t="s">
        <v>264</v>
      </c>
      <c r="L119" s="100" t="s">
        <v>154</v>
      </c>
      <c r="O119" s="100" t="s">
        <v>133</v>
      </c>
      <c r="P119" s="100">
        <f t="shared" si="1"/>
        <v>0</v>
      </c>
    </row>
    <row r="120" spans="1:16" x14ac:dyDescent="0.25">
      <c r="A120" s="130">
        <v>134</v>
      </c>
      <c r="B120" s="100" t="s">
        <v>392</v>
      </c>
      <c r="C120" s="133" t="s">
        <v>280</v>
      </c>
      <c r="D120" s="100">
        <v>1</v>
      </c>
      <c r="E120" s="101">
        <v>129.99</v>
      </c>
      <c r="F120" s="101" t="s">
        <v>32</v>
      </c>
      <c r="G120" s="100" t="s">
        <v>265</v>
      </c>
      <c r="H120" s="108" t="s">
        <v>845</v>
      </c>
      <c r="I120" s="153" t="s">
        <v>363</v>
      </c>
      <c r="J120" s="100">
        <v>2517</v>
      </c>
      <c r="K120" s="100" t="s">
        <v>632</v>
      </c>
      <c r="L120" s="100" t="s">
        <v>154</v>
      </c>
      <c r="O120" s="100" t="s">
        <v>133</v>
      </c>
      <c r="P120" s="100">
        <f t="shared" si="1"/>
        <v>129.99</v>
      </c>
    </row>
    <row r="121" spans="1:16" x14ac:dyDescent="0.25">
      <c r="A121" s="130">
        <v>135</v>
      </c>
      <c r="B121" s="100" t="s">
        <v>677</v>
      </c>
      <c r="C121" s="133" t="s">
        <v>280</v>
      </c>
      <c r="D121" s="100">
        <v>1</v>
      </c>
      <c r="E121" s="101">
        <v>129.99</v>
      </c>
      <c r="F121" s="101" t="s">
        <v>32</v>
      </c>
      <c r="G121" s="100" t="s">
        <v>265</v>
      </c>
      <c r="H121" s="108" t="s">
        <v>845</v>
      </c>
      <c r="I121" s="100" t="s">
        <v>363</v>
      </c>
      <c r="J121" s="100">
        <v>2548</v>
      </c>
      <c r="K121" s="100" t="s">
        <v>633</v>
      </c>
      <c r="L121" s="100" t="s">
        <v>154</v>
      </c>
      <c r="O121" s="100" t="s">
        <v>133</v>
      </c>
      <c r="P121" s="100">
        <f t="shared" si="1"/>
        <v>129.99</v>
      </c>
    </row>
    <row r="122" spans="1:16" x14ac:dyDescent="0.25">
      <c r="A122" s="130">
        <v>136</v>
      </c>
      <c r="B122" s="100" t="s">
        <v>678</v>
      </c>
      <c r="C122" s="133" t="s">
        <v>280</v>
      </c>
      <c r="D122" s="100">
        <v>1</v>
      </c>
      <c r="E122" s="101">
        <v>129.99</v>
      </c>
      <c r="F122" s="101" t="s">
        <v>32</v>
      </c>
      <c r="G122" s="100" t="s">
        <v>265</v>
      </c>
      <c r="H122" s="108" t="s">
        <v>845</v>
      </c>
      <c r="I122" s="100" t="s">
        <v>363</v>
      </c>
      <c r="J122" s="100">
        <v>2550</v>
      </c>
      <c r="K122" s="100" t="s">
        <v>634</v>
      </c>
      <c r="L122" s="100" t="s">
        <v>154</v>
      </c>
      <c r="O122" s="100" t="s">
        <v>133</v>
      </c>
      <c r="P122" s="100">
        <f t="shared" si="1"/>
        <v>129.99</v>
      </c>
    </row>
    <row r="123" spans="1:16" x14ac:dyDescent="0.25">
      <c r="A123" s="130">
        <v>137</v>
      </c>
      <c r="B123" s="100" t="s">
        <v>679</v>
      </c>
      <c r="C123" s="133" t="s">
        <v>280</v>
      </c>
      <c r="D123" s="100">
        <v>1</v>
      </c>
      <c r="E123" s="101">
        <v>129.99</v>
      </c>
      <c r="F123" s="101" t="s">
        <v>32</v>
      </c>
      <c r="G123" s="100" t="s">
        <v>265</v>
      </c>
      <c r="H123" s="108" t="s">
        <v>845</v>
      </c>
      <c r="I123" s="153" t="s">
        <v>363</v>
      </c>
      <c r="J123" s="100">
        <v>2546</v>
      </c>
      <c r="K123" s="100" t="s">
        <v>635</v>
      </c>
      <c r="L123" s="100" t="s">
        <v>154</v>
      </c>
      <c r="O123" s="100" t="s">
        <v>133</v>
      </c>
      <c r="P123" s="100">
        <f t="shared" si="1"/>
        <v>129.99</v>
      </c>
    </row>
    <row r="124" spans="1:16" x14ac:dyDescent="0.25">
      <c r="A124" s="130">
        <v>138</v>
      </c>
      <c r="B124" s="100" t="s">
        <v>680</v>
      </c>
      <c r="C124" s="133" t="s">
        <v>280</v>
      </c>
      <c r="D124" s="100">
        <v>1</v>
      </c>
      <c r="E124" s="101">
        <v>129.99</v>
      </c>
      <c r="F124" s="101" t="s">
        <v>32</v>
      </c>
      <c r="G124" s="100" t="s">
        <v>265</v>
      </c>
      <c r="H124" s="108" t="s">
        <v>845</v>
      </c>
      <c r="I124" s="100" t="s">
        <v>363</v>
      </c>
      <c r="J124" s="100">
        <v>2544</v>
      </c>
      <c r="K124" s="100" t="s">
        <v>636</v>
      </c>
      <c r="L124" s="100" t="s">
        <v>154</v>
      </c>
      <c r="O124" s="100" t="s">
        <v>133</v>
      </c>
      <c r="P124" s="100">
        <f t="shared" si="1"/>
        <v>129.99</v>
      </c>
    </row>
    <row r="125" spans="1:16" x14ac:dyDescent="0.25">
      <c r="A125" s="130">
        <v>139</v>
      </c>
      <c r="B125" s="100" t="s">
        <v>681</v>
      </c>
      <c r="C125" s="133" t="s">
        <v>280</v>
      </c>
      <c r="D125" s="100">
        <v>1</v>
      </c>
      <c r="E125" s="101">
        <v>129.99</v>
      </c>
      <c r="F125" s="101" t="s">
        <v>32</v>
      </c>
      <c r="G125" s="100" t="s">
        <v>265</v>
      </c>
      <c r="H125" s="108" t="s">
        <v>845</v>
      </c>
      <c r="I125" s="100" t="s">
        <v>363</v>
      </c>
      <c r="J125" s="100">
        <v>2551</v>
      </c>
      <c r="K125" s="100" t="s">
        <v>637</v>
      </c>
      <c r="L125" s="100" t="s">
        <v>154</v>
      </c>
      <c r="O125" s="100" t="s">
        <v>133</v>
      </c>
      <c r="P125" s="100">
        <f t="shared" si="1"/>
        <v>129.99</v>
      </c>
    </row>
    <row r="126" spans="1:16" x14ac:dyDescent="0.25">
      <c r="A126" s="130">
        <v>140</v>
      </c>
      <c r="B126" s="100" t="s">
        <v>682</v>
      </c>
      <c r="C126" s="133" t="s">
        <v>280</v>
      </c>
      <c r="D126" s="100">
        <v>1</v>
      </c>
      <c r="E126" s="101">
        <v>129.99</v>
      </c>
      <c r="F126" s="101" t="s">
        <v>32</v>
      </c>
      <c r="G126" s="100" t="s">
        <v>265</v>
      </c>
      <c r="H126" s="108" t="s">
        <v>845</v>
      </c>
      <c r="I126" s="100" t="s">
        <v>363</v>
      </c>
      <c r="J126" s="100">
        <v>2552</v>
      </c>
      <c r="K126" s="100" t="s">
        <v>638</v>
      </c>
      <c r="L126" s="100" t="s">
        <v>154</v>
      </c>
      <c r="O126" s="100" t="s">
        <v>133</v>
      </c>
      <c r="P126" s="100">
        <f t="shared" si="1"/>
        <v>129.99</v>
      </c>
    </row>
    <row r="127" spans="1:16" x14ac:dyDescent="0.25">
      <c r="A127" s="130">
        <v>141</v>
      </c>
      <c r="B127" s="100" t="s">
        <v>683</v>
      </c>
      <c r="C127" s="133" t="s">
        <v>280</v>
      </c>
      <c r="D127" s="100">
        <v>1</v>
      </c>
      <c r="E127" s="101">
        <v>129.99</v>
      </c>
      <c r="F127" s="101" t="s">
        <v>32</v>
      </c>
      <c r="G127" s="100" t="s">
        <v>265</v>
      </c>
      <c r="H127" s="108" t="s">
        <v>845</v>
      </c>
      <c r="I127" s="100" t="s">
        <v>363</v>
      </c>
      <c r="J127" s="100">
        <v>2554</v>
      </c>
      <c r="K127" s="100" t="s">
        <v>626</v>
      </c>
      <c r="L127" s="100" t="s">
        <v>154</v>
      </c>
      <c r="M127" s="100" t="s">
        <v>193</v>
      </c>
      <c r="O127" s="100" t="s">
        <v>133</v>
      </c>
      <c r="P127" s="100">
        <f t="shared" si="1"/>
        <v>129.99</v>
      </c>
    </row>
    <row r="128" spans="1:16" x14ac:dyDescent="0.25">
      <c r="A128" s="130">
        <v>142</v>
      </c>
      <c r="B128" s="100" t="s">
        <v>684</v>
      </c>
      <c r="C128" s="133" t="s">
        <v>280</v>
      </c>
      <c r="D128" s="100">
        <v>1</v>
      </c>
      <c r="E128" s="101">
        <v>129.99</v>
      </c>
      <c r="F128" s="101" t="s">
        <v>32</v>
      </c>
      <c r="G128" s="100" t="s">
        <v>265</v>
      </c>
      <c r="H128" s="108" t="s">
        <v>845</v>
      </c>
      <c r="I128" s="100" t="s">
        <v>363</v>
      </c>
      <c r="J128" s="100">
        <v>2545</v>
      </c>
      <c r="K128" s="100" t="s">
        <v>639</v>
      </c>
      <c r="L128" s="100" t="s">
        <v>154</v>
      </c>
      <c r="O128" s="100" t="s">
        <v>133</v>
      </c>
      <c r="P128" s="100">
        <f t="shared" si="1"/>
        <v>129.99</v>
      </c>
    </row>
    <row r="129" spans="1:16" x14ac:dyDescent="0.25">
      <c r="A129" s="130">
        <v>143</v>
      </c>
      <c r="B129" s="100" t="s">
        <v>685</v>
      </c>
      <c r="C129" s="133" t="s">
        <v>280</v>
      </c>
      <c r="D129" s="100">
        <v>1</v>
      </c>
      <c r="E129" s="101">
        <v>129.99</v>
      </c>
      <c r="F129" s="101" t="s">
        <v>32</v>
      </c>
      <c r="G129" s="100" t="s">
        <v>265</v>
      </c>
      <c r="H129" s="108" t="s">
        <v>845</v>
      </c>
      <c r="I129" s="100" t="s">
        <v>363</v>
      </c>
      <c r="J129" s="100">
        <v>2553</v>
      </c>
      <c r="K129" s="100" t="s">
        <v>640</v>
      </c>
      <c r="L129" s="100" t="s">
        <v>154</v>
      </c>
      <c r="O129" s="100" t="s">
        <v>133</v>
      </c>
      <c r="P129" s="100">
        <f t="shared" si="1"/>
        <v>129.99</v>
      </c>
    </row>
    <row r="130" spans="1:16" x14ac:dyDescent="0.25">
      <c r="A130" s="130">
        <v>144</v>
      </c>
      <c r="B130" s="100" t="s">
        <v>686</v>
      </c>
      <c r="C130" s="133" t="s">
        <v>280</v>
      </c>
      <c r="D130" s="100">
        <v>1</v>
      </c>
      <c r="E130" s="101">
        <v>129.99</v>
      </c>
      <c r="F130" s="101" t="s">
        <v>32</v>
      </c>
      <c r="G130" s="100" t="s">
        <v>265</v>
      </c>
      <c r="H130" s="108" t="s">
        <v>845</v>
      </c>
      <c r="I130" s="100" t="s">
        <v>363</v>
      </c>
      <c r="J130" s="100">
        <v>2549</v>
      </c>
      <c r="K130" s="100" t="s">
        <v>641</v>
      </c>
      <c r="L130" s="100" t="s">
        <v>154</v>
      </c>
      <c r="O130" s="100" t="s">
        <v>133</v>
      </c>
      <c r="P130" s="100">
        <f t="shared" ref="P130:P193" si="2">D130*E130</f>
        <v>129.99</v>
      </c>
    </row>
    <row r="131" spans="1:16" x14ac:dyDescent="0.25">
      <c r="A131" s="130">
        <v>145</v>
      </c>
      <c r="B131" s="100" t="s">
        <v>687</v>
      </c>
      <c r="C131" s="133" t="s">
        <v>280</v>
      </c>
      <c r="D131" s="100">
        <v>1</v>
      </c>
      <c r="E131" s="101">
        <v>129.99</v>
      </c>
      <c r="F131" s="101" t="s">
        <v>32</v>
      </c>
      <c r="G131" s="100" t="s">
        <v>265</v>
      </c>
      <c r="H131" s="108" t="s">
        <v>845</v>
      </c>
      <c r="I131" s="100" t="s">
        <v>363</v>
      </c>
      <c r="J131" s="100">
        <v>2519</v>
      </c>
      <c r="K131" s="100" t="s">
        <v>642</v>
      </c>
      <c r="L131" s="100" t="s">
        <v>154</v>
      </c>
      <c r="O131" s="100" t="s">
        <v>133</v>
      </c>
      <c r="P131" s="100">
        <f t="shared" si="2"/>
        <v>129.99</v>
      </c>
    </row>
    <row r="132" spans="1:16" x14ac:dyDescent="0.25">
      <c r="A132" s="130">
        <v>146</v>
      </c>
      <c r="B132" s="100" t="s">
        <v>688</v>
      </c>
      <c r="C132" s="133" t="s">
        <v>280</v>
      </c>
      <c r="D132" s="100">
        <v>1</v>
      </c>
      <c r="E132" s="101">
        <v>129.99</v>
      </c>
      <c r="F132" s="101" t="s">
        <v>32</v>
      </c>
      <c r="G132" s="100" t="s">
        <v>265</v>
      </c>
      <c r="H132" s="108" t="s">
        <v>845</v>
      </c>
      <c r="I132" s="100" t="s">
        <v>363</v>
      </c>
      <c r="J132" s="100">
        <v>2520</v>
      </c>
      <c r="K132" s="100" t="s">
        <v>643</v>
      </c>
      <c r="L132" s="100" t="s">
        <v>154</v>
      </c>
      <c r="O132" s="100" t="s">
        <v>133</v>
      </c>
      <c r="P132" s="100">
        <f t="shared" si="2"/>
        <v>129.99</v>
      </c>
    </row>
    <row r="133" spans="1:16" x14ac:dyDescent="0.25">
      <c r="A133" s="130">
        <v>147</v>
      </c>
      <c r="B133" s="100" t="s">
        <v>689</v>
      </c>
      <c r="C133" s="133" t="s">
        <v>280</v>
      </c>
      <c r="D133" s="100">
        <v>1</v>
      </c>
      <c r="E133" s="101">
        <v>129.99</v>
      </c>
      <c r="F133" s="101" t="s">
        <v>32</v>
      </c>
      <c r="G133" s="100" t="s">
        <v>265</v>
      </c>
      <c r="H133" s="108" t="s">
        <v>845</v>
      </c>
      <c r="I133" s="100" t="s">
        <v>363</v>
      </c>
      <c r="J133" s="100">
        <v>2516</v>
      </c>
      <c r="K133" s="100" t="s">
        <v>644</v>
      </c>
      <c r="L133" s="100" t="s">
        <v>154</v>
      </c>
      <c r="O133" s="100" t="s">
        <v>133</v>
      </c>
      <c r="P133" s="100">
        <f t="shared" si="2"/>
        <v>129.99</v>
      </c>
    </row>
    <row r="134" spans="1:16" x14ac:dyDescent="0.25">
      <c r="A134" s="130">
        <v>148</v>
      </c>
      <c r="B134" s="100" t="s">
        <v>690</v>
      </c>
      <c r="C134" s="133" t="s">
        <v>280</v>
      </c>
      <c r="D134" s="100">
        <v>1</v>
      </c>
      <c r="E134" s="101">
        <v>129.99</v>
      </c>
      <c r="F134" s="101" t="s">
        <v>32</v>
      </c>
      <c r="G134" s="100" t="s">
        <v>265</v>
      </c>
      <c r="H134" s="108" t="s">
        <v>845</v>
      </c>
      <c r="I134" s="100" t="s">
        <v>363</v>
      </c>
      <c r="J134" s="100">
        <v>2547</v>
      </c>
      <c r="K134" s="100" t="s">
        <v>645</v>
      </c>
      <c r="L134" s="100" t="s">
        <v>154</v>
      </c>
      <c r="O134" s="100" t="s">
        <v>133</v>
      </c>
      <c r="P134" s="100">
        <f t="shared" si="2"/>
        <v>129.99</v>
      </c>
    </row>
    <row r="135" spans="1:16" x14ac:dyDescent="0.25">
      <c r="A135" s="130">
        <v>149</v>
      </c>
      <c r="B135" s="100" t="s">
        <v>691</v>
      </c>
      <c r="C135" s="133" t="s">
        <v>280</v>
      </c>
      <c r="D135" s="100">
        <v>1</v>
      </c>
      <c r="E135" s="101">
        <v>129.99</v>
      </c>
      <c r="F135" s="101" t="s">
        <v>32</v>
      </c>
      <c r="G135" s="100" t="s">
        <v>265</v>
      </c>
      <c r="H135" s="108" t="s">
        <v>845</v>
      </c>
      <c r="I135" s="100" t="s">
        <v>363</v>
      </c>
      <c r="J135" s="100">
        <v>2555</v>
      </c>
      <c r="K135" s="100" t="s">
        <v>646</v>
      </c>
      <c r="L135" s="100" t="s">
        <v>154</v>
      </c>
      <c r="M135" s="100" t="s">
        <v>205</v>
      </c>
      <c r="O135" s="100" t="s">
        <v>133</v>
      </c>
      <c r="P135" s="100">
        <f t="shared" si="2"/>
        <v>129.99</v>
      </c>
    </row>
    <row r="136" spans="1:16" x14ac:dyDescent="0.25">
      <c r="A136" s="130">
        <v>150</v>
      </c>
      <c r="B136" s="100" t="s">
        <v>692</v>
      </c>
      <c r="C136" s="133" t="s">
        <v>280</v>
      </c>
      <c r="D136" s="100">
        <v>1</v>
      </c>
      <c r="E136" s="101">
        <v>129.99</v>
      </c>
      <c r="F136" s="101" t="s">
        <v>32</v>
      </c>
      <c r="G136" s="100" t="s">
        <v>265</v>
      </c>
      <c r="H136" s="108" t="s">
        <v>845</v>
      </c>
      <c r="I136" s="100" t="s">
        <v>363</v>
      </c>
      <c r="J136" s="100">
        <v>2518</v>
      </c>
      <c r="K136" s="100" t="s">
        <v>647</v>
      </c>
      <c r="L136" s="100" t="s">
        <v>154</v>
      </c>
      <c r="O136" s="100" t="s">
        <v>133</v>
      </c>
      <c r="P136" s="100">
        <f t="shared" si="2"/>
        <v>129.99</v>
      </c>
    </row>
    <row r="137" spans="1:16" x14ac:dyDescent="0.25">
      <c r="A137" s="130">
        <v>151</v>
      </c>
      <c r="B137" s="100" t="s">
        <v>693</v>
      </c>
      <c r="C137" s="133" t="s">
        <v>280</v>
      </c>
      <c r="D137" s="100">
        <v>1</v>
      </c>
      <c r="E137" s="101">
        <v>129.99</v>
      </c>
      <c r="F137" s="101" t="s">
        <v>32</v>
      </c>
      <c r="G137" s="100" t="s">
        <v>265</v>
      </c>
      <c r="H137" s="108" t="s">
        <v>845</v>
      </c>
      <c r="I137" s="100" t="s">
        <v>363</v>
      </c>
      <c r="J137" s="100">
        <v>2521</v>
      </c>
      <c r="K137" s="100" t="s">
        <v>648</v>
      </c>
      <c r="L137" s="100" t="s">
        <v>154</v>
      </c>
      <c r="O137" s="100" t="s">
        <v>133</v>
      </c>
      <c r="P137" s="100">
        <f t="shared" si="2"/>
        <v>129.99</v>
      </c>
    </row>
    <row r="138" spans="1:16" x14ac:dyDescent="0.25">
      <c r="A138" s="130">
        <v>152</v>
      </c>
      <c r="B138" s="100" t="s">
        <v>694</v>
      </c>
      <c r="C138" s="133" t="s">
        <v>280</v>
      </c>
      <c r="D138" s="100">
        <v>1</v>
      </c>
      <c r="E138" s="101">
        <v>129.99</v>
      </c>
      <c r="F138" s="101" t="s">
        <v>32</v>
      </c>
      <c r="G138" s="100" t="s">
        <v>265</v>
      </c>
      <c r="H138" s="108" t="s">
        <v>845</v>
      </c>
      <c r="I138" s="100" t="s">
        <v>363</v>
      </c>
      <c r="J138" s="100">
        <v>2523</v>
      </c>
      <c r="K138" s="100" t="s">
        <v>649</v>
      </c>
      <c r="L138" s="100" t="s">
        <v>154</v>
      </c>
      <c r="O138" s="100" t="s">
        <v>133</v>
      </c>
      <c r="P138" s="100">
        <f t="shared" si="2"/>
        <v>129.99</v>
      </c>
    </row>
    <row r="139" spans="1:16" x14ac:dyDescent="0.25">
      <c r="A139" s="130">
        <v>153</v>
      </c>
      <c r="B139" s="100" t="s">
        <v>391</v>
      </c>
      <c r="C139" s="133" t="s">
        <v>280</v>
      </c>
      <c r="D139" s="100">
        <v>1</v>
      </c>
      <c r="E139" s="101">
        <v>129.99</v>
      </c>
      <c r="F139" s="101" t="s">
        <v>32</v>
      </c>
      <c r="G139" s="100" t="s">
        <v>265</v>
      </c>
      <c r="H139" s="108" t="s">
        <v>845</v>
      </c>
      <c r="I139" s="100" t="s">
        <v>363</v>
      </c>
      <c r="J139" s="100">
        <v>2522</v>
      </c>
      <c r="K139" s="100" t="s">
        <v>631</v>
      </c>
      <c r="L139" s="100" t="s">
        <v>154</v>
      </c>
      <c r="O139" s="100" t="s">
        <v>133</v>
      </c>
      <c r="P139" s="100">
        <f t="shared" si="2"/>
        <v>129.99</v>
      </c>
    </row>
    <row r="140" spans="1:16" x14ac:dyDescent="0.25">
      <c r="A140" s="130">
        <v>154</v>
      </c>
      <c r="B140" s="100" t="s">
        <v>773</v>
      </c>
      <c r="C140" s="139" t="s">
        <v>860</v>
      </c>
      <c r="D140" s="100">
        <v>1</v>
      </c>
      <c r="G140" s="100" t="s">
        <v>327</v>
      </c>
      <c r="H140" s="100" t="s">
        <v>266</v>
      </c>
      <c r="K140" s="100" t="s">
        <v>267</v>
      </c>
      <c r="L140" s="100" t="s">
        <v>139</v>
      </c>
      <c r="M140" s="100" t="s">
        <v>143</v>
      </c>
      <c r="O140" s="100" t="s">
        <v>143</v>
      </c>
      <c r="P140" s="100">
        <f t="shared" si="2"/>
        <v>0</v>
      </c>
    </row>
    <row r="141" spans="1:16" x14ac:dyDescent="0.25">
      <c r="A141" s="130">
        <v>155.1</v>
      </c>
      <c r="B141" s="100" t="s">
        <v>612</v>
      </c>
      <c r="C141" s="139" t="s">
        <v>860</v>
      </c>
      <c r="D141" s="100">
        <v>1</v>
      </c>
      <c r="F141" s="101"/>
      <c r="G141" s="100" t="s">
        <v>287</v>
      </c>
      <c r="H141" s="100" t="s">
        <v>268</v>
      </c>
      <c r="L141" s="100" t="s">
        <v>611</v>
      </c>
      <c r="O141" s="106" t="s">
        <v>115</v>
      </c>
      <c r="P141" s="100">
        <f t="shared" si="2"/>
        <v>0</v>
      </c>
    </row>
    <row r="142" spans="1:16" x14ac:dyDescent="0.25">
      <c r="A142" s="130">
        <v>156</v>
      </c>
      <c r="C142" s="139" t="s">
        <v>860</v>
      </c>
      <c r="D142" s="100">
        <v>1</v>
      </c>
      <c r="G142" s="100" t="s">
        <v>34</v>
      </c>
      <c r="H142" s="100" t="s">
        <v>269</v>
      </c>
      <c r="L142" s="100" t="s">
        <v>154</v>
      </c>
      <c r="O142" s="100" t="s">
        <v>133</v>
      </c>
      <c r="P142" s="100">
        <f t="shared" si="2"/>
        <v>0</v>
      </c>
    </row>
    <row r="143" spans="1:16" x14ac:dyDescent="0.25">
      <c r="A143" s="130">
        <v>157</v>
      </c>
      <c r="C143" s="139" t="s">
        <v>860</v>
      </c>
      <c r="D143" s="100">
        <v>1</v>
      </c>
      <c r="G143" s="100" t="s">
        <v>34</v>
      </c>
      <c r="H143" s="100" t="s">
        <v>270</v>
      </c>
      <c r="L143" s="100" t="s">
        <v>154</v>
      </c>
      <c r="O143" s="100" t="s">
        <v>133</v>
      </c>
      <c r="P143" s="100">
        <f t="shared" si="2"/>
        <v>0</v>
      </c>
    </row>
    <row r="144" spans="1:16" x14ac:dyDescent="0.25">
      <c r="A144" s="130">
        <v>158</v>
      </c>
      <c r="B144" s="100" t="s">
        <v>884</v>
      </c>
      <c r="C144" s="139" t="s">
        <v>860</v>
      </c>
      <c r="D144" s="100">
        <v>1</v>
      </c>
      <c r="F144" s="100" t="s">
        <v>32</v>
      </c>
      <c r="G144" s="100" t="s">
        <v>327</v>
      </c>
      <c r="H144" s="130" t="s">
        <v>285</v>
      </c>
      <c r="K144" s="100" t="s">
        <v>271</v>
      </c>
      <c r="L144" s="100" t="s">
        <v>154</v>
      </c>
      <c r="O144" s="100" t="s">
        <v>133</v>
      </c>
      <c r="P144" s="130">
        <f t="shared" si="2"/>
        <v>0</v>
      </c>
    </row>
    <row r="145" spans="1:16" x14ac:dyDescent="0.25">
      <c r="A145" s="130">
        <v>159</v>
      </c>
      <c r="C145" s="139" t="s">
        <v>860</v>
      </c>
      <c r="D145" s="100">
        <v>1</v>
      </c>
      <c r="G145" s="100" t="s">
        <v>34</v>
      </c>
      <c r="H145" s="100" t="s">
        <v>272</v>
      </c>
      <c r="I145" s="153"/>
      <c r="K145" s="153"/>
      <c r="L145" s="100" t="s">
        <v>154</v>
      </c>
      <c r="O145" s="100" t="s">
        <v>133</v>
      </c>
      <c r="P145" s="130">
        <f t="shared" si="2"/>
        <v>0</v>
      </c>
    </row>
    <row r="146" spans="1:16" x14ac:dyDescent="0.25">
      <c r="A146" s="130">
        <v>160</v>
      </c>
      <c r="B146" s="100" t="s">
        <v>711</v>
      </c>
      <c r="C146" s="139" t="s">
        <v>860</v>
      </c>
      <c r="D146" s="100">
        <v>1</v>
      </c>
      <c r="G146" s="100" t="s">
        <v>34</v>
      </c>
      <c r="H146" s="100" t="s">
        <v>273</v>
      </c>
      <c r="L146" s="100" t="s">
        <v>154</v>
      </c>
      <c r="O146" s="100" t="s">
        <v>133</v>
      </c>
      <c r="P146" s="130">
        <f t="shared" si="2"/>
        <v>0</v>
      </c>
    </row>
    <row r="147" spans="1:16" x14ac:dyDescent="0.25">
      <c r="A147" s="130">
        <v>161</v>
      </c>
      <c r="B147" s="100" t="s">
        <v>885</v>
      </c>
      <c r="C147" s="139" t="s">
        <v>860</v>
      </c>
      <c r="D147" s="100">
        <v>1</v>
      </c>
      <c r="F147" s="100" t="s">
        <v>32</v>
      </c>
      <c r="G147" s="100" t="s">
        <v>327</v>
      </c>
      <c r="H147" s="130" t="s">
        <v>286</v>
      </c>
      <c r="K147" s="100" t="s">
        <v>274</v>
      </c>
      <c r="L147" s="100" t="s">
        <v>154</v>
      </c>
      <c r="O147" s="100" t="s">
        <v>133</v>
      </c>
      <c r="P147" s="130">
        <f t="shared" si="2"/>
        <v>0</v>
      </c>
    </row>
    <row r="148" spans="1:16" x14ac:dyDescent="0.25">
      <c r="A148" s="130">
        <v>162</v>
      </c>
      <c r="C148" s="139" t="s">
        <v>860</v>
      </c>
      <c r="D148" s="153">
        <v>1</v>
      </c>
      <c r="E148" s="153"/>
      <c r="F148" s="100" t="s">
        <v>290</v>
      </c>
      <c r="G148" s="100" t="s">
        <v>365</v>
      </c>
      <c r="H148" s="153" t="s">
        <v>275</v>
      </c>
      <c r="I148" s="153"/>
      <c r="K148" s="153"/>
      <c r="L148" s="100" t="s">
        <v>154</v>
      </c>
      <c r="O148" s="100" t="s">
        <v>133</v>
      </c>
      <c r="P148" s="130">
        <f t="shared" si="2"/>
        <v>0</v>
      </c>
    </row>
    <row r="149" spans="1:16" x14ac:dyDescent="0.25">
      <c r="A149" s="130">
        <v>163</v>
      </c>
      <c r="C149" s="139" t="s">
        <v>860</v>
      </c>
      <c r="D149" s="153">
        <v>1</v>
      </c>
      <c r="E149" s="153"/>
      <c r="G149" s="100" t="s">
        <v>227</v>
      </c>
      <c r="H149" s="153" t="s">
        <v>276</v>
      </c>
      <c r="I149" s="153"/>
      <c r="K149" s="153"/>
      <c r="L149" s="100" t="s">
        <v>154</v>
      </c>
      <c r="O149" s="100" t="s">
        <v>133</v>
      </c>
      <c r="P149" s="100">
        <f t="shared" si="2"/>
        <v>0</v>
      </c>
    </row>
    <row r="150" spans="1:16" x14ac:dyDescent="0.25">
      <c r="A150" s="130">
        <v>164</v>
      </c>
      <c r="B150" s="100" t="s">
        <v>527</v>
      </c>
      <c r="C150" s="132" t="s">
        <v>279</v>
      </c>
      <c r="D150" s="100">
        <v>1</v>
      </c>
      <c r="E150" s="101">
        <v>14.99</v>
      </c>
      <c r="F150" s="100" t="s">
        <v>34</v>
      </c>
      <c r="G150" s="100" t="s">
        <v>34</v>
      </c>
      <c r="H150" s="100" t="s">
        <v>1012</v>
      </c>
      <c r="I150" s="100" t="s">
        <v>901</v>
      </c>
      <c r="L150" s="100" t="s">
        <v>145</v>
      </c>
      <c r="M150" s="100" t="s">
        <v>193</v>
      </c>
      <c r="N150" s="161">
        <v>43935</v>
      </c>
      <c r="O150" s="100" t="s">
        <v>133</v>
      </c>
      <c r="P150" s="100">
        <f t="shared" si="2"/>
        <v>14.99</v>
      </c>
    </row>
    <row r="151" spans="1:16" x14ac:dyDescent="0.25">
      <c r="A151" s="130">
        <v>165</v>
      </c>
      <c r="B151" s="100" t="s">
        <v>528</v>
      </c>
      <c r="C151" s="132" t="s">
        <v>279</v>
      </c>
      <c r="D151" s="100">
        <v>1</v>
      </c>
      <c r="E151" s="101">
        <v>14.99</v>
      </c>
      <c r="F151" s="100" t="s">
        <v>34</v>
      </c>
      <c r="G151" s="100" t="s">
        <v>34</v>
      </c>
      <c r="H151" s="100" t="s">
        <v>1012</v>
      </c>
      <c r="I151" s="100" t="s">
        <v>901</v>
      </c>
      <c r="L151" s="100" t="s">
        <v>180</v>
      </c>
      <c r="M151" s="100" t="s">
        <v>203</v>
      </c>
      <c r="N151" s="161">
        <v>43924</v>
      </c>
      <c r="O151" s="100" t="s">
        <v>133</v>
      </c>
      <c r="P151" s="100">
        <f t="shared" si="2"/>
        <v>14.99</v>
      </c>
    </row>
    <row r="152" spans="1:16" x14ac:dyDescent="0.25">
      <c r="A152" s="130">
        <v>166</v>
      </c>
      <c r="B152" s="100" t="s">
        <v>529</v>
      </c>
      <c r="C152" s="132" t="s">
        <v>279</v>
      </c>
      <c r="D152" s="100">
        <v>1</v>
      </c>
      <c r="E152" s="101">
        <v>14.99</v>
      </c>
      <c r="F152" s="100" t="s">
        <v>34</v>
      </c>
      <c r="G152" s="100" t="s">
        <v>34</v>
      </c>
      <c r="H152" s="100" t="s">
        <v>1012</v>
      </c>
      <c r="I152" s="100" t="s">
        <v>901</v>
      </c>
      <c r="L152" s="100" t="s">
        <v>130</v>
      </c>
      <c r="M152" s="100" t="s">
        <v>205</v>
      </c>
      <c r="N152" s="161">
        <v>43924</v>
      </c>
      <c r="O152" s="100" t="s">
        <v>133</v>
      </c>
      <c r="P152" s="100">
        <f t="shared" si="2"/>
        <v>14.99</v>
      </c>
    </row>
    <row r="153" spans="1:16" x14ac:dyDescent="0.25">
      <c r="A153" s="130">
        <v>167</v>
      </c>
      <c r="B153" s="100" t="s">
        <v>530</v>
      </c>
      <c r="C153" s="132" t="s">
        <v>279</v>
      </c>
      <c r="D153" s="100">
        <v>1</v>
      </c>
      <c r="E153" s="101">
        <v>14.99</v>
      </c>
      <c r="F153" s="100" t="s">
        <v>34</v>
      </c>
      <c r="G153" s="100" t="s">
        <v>34</v>
      </c>
      <c r="H153" s="100" t="s">
        <v>1012</v>
      </c>
      <c r="I153" s="100" t="s">
        <v>901</v>
      </c>
      <c r="L153" s="100" t="s">
        <v>136</v>
      </c>
      <c r="M153" s="100" t="s">
        <v>652</v>
      </c>
      <c r="N153" s="161">
        <v>43924</v>
      </c>
      <c r="O153" s="100" t="s">
        <v>133</v>
      </c>
      <c r="P153" s="100">
        <f t="shared" si="2"/>
        <v>14.99</v>
      </c>
    </row>
    <row r="154" spans="1:16" x14ac:dyDescent="0.25">
      <c r="A154" s="130">
        <v>168</v>
      </c>
      <c r="B154" s="100" t="s">
        <v>531</v>
      </c>
      <c r="C154" s="132" t="s">
        <v>279</v>
      </c>
      <c r="D154" s="100">
        <v>1</v>
      </c>
      <c r="E154" s="101">
        <v>14.99</v>
      </c>
      <c r="F154" s="100" t="s">
        <v>34</v>
      </c>
      <c r="G154" s="100" t="s">
        <v>34</v>
      </c>
      <c r="H154" s="100" t="s">
        <v>1012</v>
      </c>
      <c r="I154" s="100" t="s">
        <v>901</v>
      </c>
      <c r="L154" s="100" t="s">
        <v>139</v>
      </c>
      <c r="M154" s="100" t="s">
        <v>143</v>
      </c>
      <c r="N154" s="161">
        <v>43924</v>
      </c>
      <c r="O154" s="100" t="s">
        <v>133</v>
      </c>
      <c r="P154" s="100">
        <f t="shared" si="2"/>
        <v>14.99</v>
      </c>
    </row>
    <row r="155" spans="1:16" x14ac:dyDescent="0.25">
      <c r="A155" s="130">
        <v>169</v>
      </c>
      <c r="B155" s="100" t="s">
        <v>532</v>
      </c>
      <c r="C155" s="132" t="s">
        <v>279</v>
      </c>
      <c r="D155" s="100">
        <v>1</v>
      </c>
      <c r="E155" s="101">
        <v>14.99</v>
      </c>
      <c r="F155" s="100" t="s">
        <v>34</v>
      </c>
      <c r="G155" s="100" t="s">
        <v>34</v>
      </c>
      <c r="H155" s="100" t="s">
        <v>1012</v>
      </c>
      <c r="I155" s="100" t="s">
        <v>901</v>
      </c>
      <c r="L155" s="100" t="s">
        <v>139</v>
      </c>
      <c r="N155" s="161"/>
      <c r="O155" s="100" t="s">
        <v>133</v>
      </c>
      <c r="P155" s="100">
        <f t="shared" si="2"/>
        <v>14.99</v>
      </c>
    </row>
    <row r="156" spans="1:16" x14ac:dyDescent="0.25">
      <c r="A156" s="130">
        <v>170</v>
      </c>
      <c r="B156" s="100" t="s">
        <v>533</v>
      </c>
      <c r="C156" s="132" t="s">
        <v>279</v>
      </c>
      <c r="D156" s="100">
        <v>1</v>
      </c>
      <c r="E156" s="101">
        <v>14.99</v>
      </c>
      <c r="F156" s="100" t="s">
        <v>34</v>
      </c>
      <c r="G156" s="100" t="s">
        <v>34</v>
      </c>
      <c r="H156" s="100" t="s">
        <v>1012</v>
      </c>
      <c r="I156" s="100" t="s">
        <v>901</v>
      </c>
      <c r="L156" s="100" t="s">
        <v>139</v>
      </c>
      <c r="N156" s="161"/>
      <c r="O156" s="100" t="s">
        <v>133</v>
      </c>
      <c r="P156" s="100">
        <f t="shared" si="2"/>
        <v>14.99</v>
      </c>
    </row>
    <row r="157" spans="1:16" x14ac:dyDescent="0.25">
      <c r="A157" s="130">
        <v>171</v>
      </c>
      <c r="B157" s="100" t="s">
        <v>534</v>
      </c>
      <c r="C157" s="132" t="s">
        <v>279</v>
      </c>
      <c r="D157" s="100">
        <v>1</v>
      </c>
      <c r="E157" s="101">
        <v>14.99</v>
      </c>
      <c r="F157" s="100" t="s">
        <v>34</v>
      </c>
      <c r="G157" s="100" t="s">
        <v>34</v>
      </c>
      <c r="H157" s="100" t="s">
        <v>1012</v>
      </c>
      <c r="I157" s="100" t="s">
        <v>901</v>
      </c>
      <c r="L157" s="100" t="s">
        <v>623</v>
      </c>
      <c r="M157" s="100" t="s">
        <v>650</v>
      </c>
      <c r="N157" s="161">
        <v>43935</v>
      </c>
      <c r="O157" s="100" t="s">
        <v>133</v>
      </c>
      <c r="P157" s="100">
        <f t="shared" si="2"/>
        <v>14.99</v>
      </c>
    </row>
    <row r="158" spans="1:16" x14ac:dyDescent="0.25">
      <c r="A158" s="130">
        <v>172</v>
      </c>
      <c r="B158" s="100" t="s">
        <v>535</v>
      </c>
      <c r="C158" s="132" t="s">
        <v>279</v>
      </c>
      <c r="D158" s="100">
        <v>1</v>
      </c>
      <c r="E158" s="101">
        <v>14.99</v>
      </c>
      <c r="F158" s="100" t="s">
        <v>34</v>
      </c>
      <c r="G158" s="100" t="s">
        <v>34</v>
      </c>
      <c r="H158" s="100" t="s">
        <v>1012</v>
      </c>
      <c r="I158" s="100" t="s">
        <v>901</v>
      </c>
      <c r="L158" s="100" t="s">
        <v>870</v>
      </c>
      <c r="M158" s="100" t="s">
        <v>870</v>
      </c>
      <c r="N158" s="161">
        <v>43935</v>
      </c>
      <c r="O158" s="100" t="s">
        <v>133</v>
      </c>
      <c r="P158" s="100">
        <f t="shared" si="2"/>
        <v>14.99</v>
      </c>
    </row>
    <row r="159" spans="1:16" x14ac:dyDescent="0.25">
      <c r="A159" s="130">
        <v>173</v>
      </c>
      <c r="B159" s="100" t="s">
        <v>774</v>
      </c>
      <c r="C159" s="133" t="s">
        <v>280</v>
      </c>
      <c r="D159" s="100">
        <v>1</v>
      </c>
      <c r="E159" s="101">
        <v>267.99</v>
      </c>
      <c r="F159" s="101" t="s">
        <v>32</v>
      </c>
      <c r="G159" s="100" t="s">
        <v>32</v>
      </c>
      <c r="H159" s="100" t="s">
        <v>299</v>
      </c>
      <c r="I159" s="100" t="s">
        <v>349</v>
      </c>
      <c r="J159" s="100">
        <v>2568</v>
      </c>
      <c r="K159" s="100" t="s">
        <v>283</v>
      </c>
      <c r="L159" s="100" t="s">
        <v>139</v>
      </c>
      <c r="M159" s="100" t="s">
        <v>143</v>
      </c>
      <c r="N159" s="161">
        <v>43941</v>
      </c>
      <c r="O159" s="100" t="s">
        <v>133</v>
      </c>
      <c r="P159" s="100">
        <f t="shared" si="2"/>
        <v>267.99</v>
      </c>
    </row>
    <row r="160" spans="1:16" x14ac:dyDescent="0.25">
      <c r="A160" s="130">
        <v>174</v>
      </c>
      <c r="B160" s="100" t="s">
        <v>775</v>
      </c>
      <c r="C160" s="133" t="s">
        <v>280</v>
      </c>
      <c r="D160" s="100">
        <v>1</v>
      </c>
      <c r="E160" s="101">
        <v>267.99</v>
      </c>
      <c r="F160" s="101" t="s">
        <v>32</v>
      </c>
      <c r="G160" s="100" t="s">
        <v>32</v>
      </c>
      <c r="H160" s="100" t="s">
        <v>299</v>
      </c>
      <c r="I160" s="100" t="s">
        <v>349</v>
      </c>
      <c r="J160" s="100">
        <v>2567</v>
      </c>
      <c r="K160" s="100" t="s">
        <v>284</v>
      </c>
      <c r="L160" s="100" t="s">
        <v>139</v>
      </c>
      <c r="M160" s="100" t="s">
        <v>143</v>
      </c>
      <c r="N160" s="161">
        <v>43941</v>
      </c>
      <c r="O160" s="100" t="s">
        <v>133</v>
      </c>
      <c r="P160" s="100">
        <f t="shared" si="2"/>
        <v>267.99</v>
      </c>
    </row>
    <row r="161" spans="1:16" x14ac:dyDescent="0.25">
      <c r="A161" s="130">
        <v>194</v>
      </c>
      <c r="B161" s="100" t="s">
        <v>613</v>
      </c>
      <c r="C161" s="132" t="s">
        <v>279</v>
      </c>
      <c r="D161" s="100">
        <v>1</v>
      </c>
      <c r="E161" s="101">
        <v>494</v>
      </c>
      <c r="F161" s="100" t="s">
        <v>34</v>
      </c>
      <c r="G161" s="100" t="s">
        <v>127</v>
      </c>
      <c r="H161" s="100" t="s">
        <v>945</v>
      </c>
      <c r="I161" s="100" t="s">
        <v>358</v>
      </c>
      <c r="J161" s="100">
        <v>2507</v>
      </c>
      <c r="K161" s="100" t="s">
        <v>995</v>
      </c>
      <c r="L161" s="100" t="s">
        <v>139</v>
      </c>
      <c r="M161" s="100" t="s">
        <v>143</v>
      </c>
      <c r="N161" s="161">
        <v>43924</v>
      </c>
      <c r="O161" s="100" t="s">
        <v>133</v>
      </c>
      <c r="P161" s="100">
        <f t="shared" si="2"/>
        <v>494</v>
      </c>
    </row>
    <row r="162" spans="1:16" x14ac:dyDescent="0.25">
      <c r="A162" s="130">
        <v>195</v>
      </c>
      <c r="B162" s="100" t="s">
        <v>377</v>
      </c>
      <c r="C162" s="133" t="s">
        <v>280</v>
      </c>
      <c r="D162" s="100">
        <v>1</v>
      </c>
      <c r="E162" s="101">
        <v>159.6</v>
      </c>
      <c r="F162" s="101" t="s">
        <v>32</v>
      </c>
      <c r="G162" s="100" t="s">
        <v>32</v>
      </c>
      <c r="H162" s="100" t="s">
        <v>289</v>
      </c>
      <c r="I162" s="153" t="s">
        <v>349</v>
      </c>
      <c r="J162" s="100">
        <v>2569</v>
      </c>
      <c r="K162" s="153" t="s">
        <v>288</v>
      </c>
      <c r="L162" s="100" t="s">
        <v>139</v>
      </c>
      <c r="M162" s="100" t="s">
        <v>143</v>
      </c>
      <c r="N162" s="161">
        <v>43941</v>
      </c>
      <c r="O162" s="100" t="s">
        <v>133</v>
      </c>
      <c r="P162" s="100">
        <f t="shared" si="2"/>
        <v>159.6</v>
      </c>
    </row>
    <row r="163" spans="1:16" x14ac:dyDescent="0.25">
      <c r="A163" s="130">
        <v>197</v>
      </c>
      <c r="C163" s="132" t="s">
        <v>279</v>
      </c>
      <c r="D163" s="100">
        <v>1</v>
      </c>
      <c r="E163" s="101">
        <v>99.99</v>
      </c>
      <c r="F163" s="100" t="s">
        <v>34</v>
      </c>
      <c r="G163" s="100" t="s">
        <v>365</v>
      </c>
      <c r="H163" s="100" t="s">
        <v>952</v>
      </c>
      <c r="I163" s="100" t="s">
        <v>352</v>
      </c>
      <c r="L163" s="100" t="s">
        <v>282</v>
      </c>
      <c r="O163" s="100" t="s">
        <v>133</v>
      </c>
      <c r="P163" s="100">
        <f t="shared" si="2"/>
        <v>99.99</v>
      </c>
    </row>
    <row r="164" spans="1:16" x14ac:dyDescent="0.25">
      <c r="A164" s="130">
        <v>198</v>
      </c>
      <c r="C164" s="136" t="s">
        <v>347</v>
      </c>
      <c r="D164" s="100">
        <v>1</v>
      </c>
      <c r="F164" s="100" t="s">
        <v>287</v>
      </c>
      <c r="G164" s="100" t="s">
        <v>365</v>
      </c>
      <c r="H164" s="100" t="s">
        <v>293</v>
      </c>
      <c r="I164" s="153"/>
      <c r="K164" s="153"/>
      <c r="L164" s="100" t="s">
        <v>282</v>
      </c>
      <c r="O164" s="100" t="s">
        <v>133</v>
      </c>
      <c r="P164" s="100">
        <f t="shared" si="2"/>
        <v>0</v>
      </c>
    </row>
    <row r="165" spans="1:16" x14ac:dyDescent="0.25">
      <c r="A165" s="130">
        <v>199</v>
      </c>
      <c r="C165" s="135" t="s">
        <v>291</v>
      </c>
      <c r="D165" s="100">
        <v>2</v>
      </c>
      <c r="E165" s="101">
        <v>14.98</v>
      </c>
      <c r="F165" s="101" t="s">
        <v>366</v>
      </c>
      <c r="G165" s="100" t="s">
        <v>179</v>
      </c>
      <c r="H165" s="100" t="s">
        <v>87</v>
      </c>
      <c r="K165" s="100" t="s">
        <v>296</v>
      </c>
      <c r="L165" s="100" t="s">
        <v>295</v>
      </c>
      <c r="O165" s="100" t="s">
        <v>133</v>
      </c>
      <c r="P165" s="100">
        <f t="shared" si="2"/>
        <v>29.96</v>
      </c>
    </row>
    <row r="166" spans="1:16" x14ac:dyDescent="0.25">
      <c r="A166" s="130">
        <v>200</v>
      </c>
      <c r="B166" s="100" t="s">
        <v>923</v>
      </c>
      <c r="C166" s="135" t="s">
        <v>291</v>
      </c>
      <c r="D166" s="100">
        <v>10</v>
      </c>
      <c r="E166" s="101">
        <v>15.21</v>
      </c>
      <c r="F166" s="101" t="s">
        <v>366</v>
      </c>
      <c r="G166" s="100" t="s">
        <v>179</v>
      </c>
      <c r="H166" s="100" t="s">
        <v>944</v>
      </c>
      <c r="I166" s="100" t="s">
        <v>359</v>
      </c>
      <c r="L166" s="100" t="s">
        <v>282</v>
      </c>
      <c r="O166" s="100" t="s">
        <v>133</v>
      </c>
      <c r="P166" s="100">
        <f t="shared" si="2"/>
        <v>152.10000000000002</v>
      </c>
    </row>
    <row r="167" spans="1:16" x14ac:dyDescent="0.25">
      <c r="A167" s="130">
        <v>201</v>
      </c>
      <c r="C167" s="133" t="s">
        <v>280</v>
      </c>
      <c r="D167" s="100">
        <v>2</v>
      </c>
      <c r="E167" s="101">
        <v>25.34</v>
      </c>
      <c r="F167" s="101" t="s">
        <v>32</v>
      </c>
      <c r="G167" s="100" t="s">
        <v>32</v>
      </c>
      <c r="H167" s="100" t="s">
        <v>297</v>
      </c>
      <c r="I167" s="100" t="s">
        <v>352</v>
      </c>
      <c r="L167" s="100" t="s">
        <v>282</v>
      </c>
      <c r="O167" s="100" t="s">
        <v>133</v>
      </c>
      <c r="P167" s="100">
        <f t="shared" si="2"/>
        <v>50.68</v>
      </c>
    </row>
    <row r="168" spans="1:16" x14ac:dyDescent="0.25">
      <c r="A168" s="130">
        <v>202</v>
      </c>
      <c r="C168" s="132" t="s">
        <v>279</v>
      </c>
      <c r="D168" s="100">
        <v>4</v>
      </c>
      <c r="E168" s="100">
        <v>20.49</v>
      </c>
      <c r="F168" s="100" t="s">
        <v>32</v>
      </c>
      <c r="G168" s="100" t="s">
        <v>365</v>
      </c>
      <c r="H168" s="100" t="s">
        <v>298</v>
      </c>
      <c r="I168" s="100" t="s">
        <v>352</v>
      </c>
      <c r="L168" s="100" t="s">
        <v>282</v>
      </c>
      <c r="O168" s="100" t="s">
        <v>133</v>
      </c>
      <c r="P168" s="100">
        <f t="shared" si="2"/>
        <v>81.96</v>
      </c>
    </row>
    <row r="169" spans="1:16" x14ac:dyDescent="0.25">
      <c r="A169" s="130">
        <v>203</v>
      </c>
      <c r="C169" s="133" t="s">
        <v>280</v>
      </c>
      <c r="D169" s="100">
        <v>1</v>
      </c>
      <c r="E169" s="101">
        <v>79.989999999999995</v>
      </c>
      <c r="F169" s="101" t="s">
        <v>32</v>
      </c>
      <c r="G169" s="100" t="s">
        <v>979</v>
      </c>
      <c r="H169" s="100" t="s">
        <v>35</v>
      </c>
      <c r="L169" s="100" t="s">
        <v>282</v>
      </c>
      <c r="O169" s="100" t="s">
        <v>133</v>
      </c>
      <c r="P169" s="100">
        <f t="shared" si="2"/>
        <v>79.989999999999995</v>
      </c>
    </row>
    <row r="170" spans="1:16" s="130" customFormat="1" x14ac:dyDescent="0.25">
      <c r="A170" s="130">
        <v>204</v>
      </c>
      <c r="B170" s="100"/>
      <c r="C170" s="133" t="s">
        <v>280</v>
      </c>
      <c r="D170" s="100">
        <v>1</v>
      </c>
      <c r="E170" s="101">
        <v>79.989999999999995</v>
      </c>
      <c r="F170" s="101" t="s">
        <v>32</v>
      </c>
      <c r="G170" s="100" t="s">
        <v>979</v>
      </c>
      <c r="H170" s="100" t="s">
        <v>35</v>
      </c>
      <c r="I170" s="100"/>
      <c r="J170" s="100"/>
      <c r="K170" s="100"/>
      <c r="L170" s="100" t="s">
        <v>282</v>
      </c>
      <c r="M170" s="100"/>
      <c r="N170" s="100"/>
      <c r="O170" s="100" t="s">
        <v>133</v>
      </c>
      <c r="P170" s="100">
        <f t="shared" si="2"/>
        <v>79.989999999999995</v>
      </c>
    </row>
    <row r="171" spans="1:16" s="130" customFormat="1" x14ac:dyDescent="0.25">
      <c r="A171" s="130">
        <v>205</v>
      </c>
      <c r="B171" s="100"/>
      <c r="C171" s="133" t="s">
        <v>280</v>
      </c>
      <c r="D171" s="100">
        <v>1</v>
      </c>
      <c r="E171" s="101">
        <v>7.95</v>
      </c>
      <c r="F171" s="100" t="s">
        <v>290</v>
      </c>
      <c r="G171" s="100" t="s">
        <v>365</v>
      </c>
      <c r="H171" s="100" t="s">
        <v>300</v>
      </c>
      <c r="I171" s="100"/>
      <c r="J171" s="100"/>
      <c r="K171" s="100"/>
      <c r="L171" s="100" t="s">
        <v>282</v>
      </c>
      <c r="M171" s="100"/>
      <c r="N171" s="100"/>
      <c r="O171" s="100" t="s">
        <v>133</v>
      </c>
      <c r="P171" s="100">
        <f t="shared" si="2"/>
        <v>7.95</v>
      </c>
    </row>
    <row r="172" spans="1:16" s="130" customFormat="1" x14ac:dyDescent="0.25">
      <c r="A172" s="130">
        <v>206</v>
      </c>
      <c r="B172" s="100"/>
      <c r="C172" s="135" t="s">
        <v>291</v>
      </c>
      <c r="D172" s="100">
        <v>1</v>
      </c>
      <c r="E172" s="101">
        <v>20.43</v>
      </c>
      <c r="F172" s="100" t="s">
        <v>290</v>
      </c>
      <c r="G172" s="100" t="s">
        <v>365</v>
      </c>
      <c r="H172" s="100" t="s">
        <v>329</v>
      </c>
      <c r="I172" s="100" t="s">
        <v>357</v>
      </c>
      <c r="J172" s="100"/>
      <c r="K172" s="100"/>
      <c r="L172" s="100" t="s">
        <v>282</v>
      </c>
      <c r="M172" s="100"/>
      <c r="N172" s="100"/>
      <c r="O172" s="100" t="s">
        <v>133</v>
      </c>
      <c r="P172" s="100">
        <f t="shared" si="2"/>
        <v>20.43</v>
      </c>
    </row>
    <row r="173" spans="1:16" s="130" customFormat="1" x14ac:dyDescent="0.25">
      <c r="A173" s="130">
        <v>209</v>
      </c>
      <c r="B173" s="100"/>
      <c r="C173" s="132" t="s">
        <v>279</v>
      </c>
      <c r="D173" s="100">
        <v>1</v>
      </c>
      <c r="E173" s="101">
        <v>9.3699999999999992</v>
      </c>
      <c r="F173" s="101" t="s">
        <v>32</v>
      </c>
      <c r="G173" s="100" t="s">
        <v>979</v>
      </c>
      <c r="H173" s="100" t="s">
        <v>106</v>
      </c>
      <c r="I173" s="100" t="s">
        <v>360</v>
      </c>
      <c r="J173" s="100"/>
      <c r="K173" s="100"/>
      <c r="L173" s="100" t="s">
        <v>282</v>
      </c>
      <c r="M173" s="100" t="s">
        <v>115</v>
      </c>
      <c r="N173" s="100"/>
      <c r="O173" s="100" t="s">
        <v>133</v>
      </c>
      <c r="P173" s="100">
        <f t="shared" si="2"/>
        <v>9.3699999999999992</v>
      </c>
    </row>
    <row r="174" spans="1:16" s="130" customFormat="1" x14ac:dyDescent="0.25">
      <c r="A174" s="130">
        <v>210</v>
      </c>
      <c r="B174" s="100" t="s">
        <v>700</v>
      </c>
      <c r="C174" s="132" t="s">
        <v>279</v>
      </c>
      <c r="D174" s="100">
        <v>1</v>
      </c>
      <c r="E174" s="101">
        <v>479</v>
      </c>
      <c r="F174" s="100" t="s">
        <v>34</v>
      </c>
      <c r="G174" s="100" t="s">
        <v>127</v>
      </c>
      <c r="H174" s="100" t="s">
        <v>946</v>
      </c>
      <c r="I174" s="100">
        <v>477481433</v>
      </c>
      <c r="J174" s="100">
        <v>2509</v>
      </c>
      <c r="K174" s="100" t="s">
        <v>966</v>
      </c>
      <c r="L174" s="100" t="s">
        <v>136</v>
      </c>
      <c r="M174" s="100" t="s">
        <v>143</v>
      </c>
      <c r="N174" s="161">
        <v>43928</v>
      </c>
      <c r="O174" s="100" t="s">
        <v>133</v>
      </c>
      <c r="P174" s="100">
        <f t="shared" si="2"/>
        <v>479</v>
      </c>
    </row>
    <row r="175" spans="1:16" x14ac:dyDescent="0.25">
      <c r="A175" s="130">
        <v>211</v>
      </c>
      <c r="B175" s="100" t="s">
        <v>701</v>
      </c>
      <c r="C175" s="132" t="s">
        <v>279</v>
      </c>
      <c r="D175" s="100">
        <v>1</v>
      </c>
      <c r="E175" s="101">
        <v>479</v>
      </c>
      <c r="F175" s="100" t="s">
        <v>34</v>
      </c>
      <c r="G175" s="100" t="s">
        <v>127</v>
      </c>
      <c r="H175" s="100" t="s">
        <v>946</v>
      </c>
      <c r="I175" s="100">
        <v>477481433</v>
      </c>
      <c r="J175" s="100">
        <v>2508</v>
      </c>
      <c r="K175" s="100" t="s">
        <v>965</v>
      </c>
      <c r="L175" s="100" t="s">
        <v>971</v>
      </c>
      <c r="M175" s="100" t="s">
        <v>143</v>
      </c>
      <c r="N175" s="161">
        <v>43928</v>
      </c>
      <c r="O175" s="100" t="s">
        <v>133</v>
      </c>
      <c r="P175" s="100">
        <f t="shared" si="2"/>
        <v>479</v>
      </c>
    </row>
    <row r="176" spans="1:16" x14ac:dyDescent="0.25">
      <c r="A176" s="130">
        <v>212</v>
      </c>
      <c r="B176" s="100" t="s">
        <v>702</v>
      </c>
      <c r="C176" s="132" t="s">
        <v>279</v>
      </c>
      <c r="D176" s="100">
        <v>1</v>
      </c>
      <c r="E176" s="101">
        <v>479</v>
      </c>
      <c r="F176" s="100" t="s">
        <v>34</v>
      </c>
      <c r="G176" s="100" t="s">
        <v>127</v>
      </c>
      <c r="H176" s="100" t="s">
        <v>946</v>
      </c>
      <c r="I176" s="100">
        <v>477481433</v>
      </c>
      <c r="J176" s="100">
        <v>2506</v>
      </c>
      <c r="K176" s="100" t="s">
        <v>996</v>
      </c>
      <c r="L176" s="100" t="s">
        <v>997</v>
      </c>
      <c r="M176" s="100" t="s">
        <v>143</v>
      </c>
      <c r="N176" s="161">
        <v>43928</v>
      </c>
      <c r="O176" s="100" t="s">
        <v>133</v>
      </c>
      <c r="P176" s="100">
        <f t="shared" si="2"/>
        <v>479</v>
      </c>
    </row>
    <row r="177" spans="1:16" x14ac:dyDescent="0.25">
      <c r="A177" s="130">
        <v>213</v>
      </c>
      <c r="B177" s="100" t="s">
        <v>703</v>
      </c>
      <c r="C177" s="132" t="s">
        <v>279</v>
      </c>
      <c r="D177" s="100">
        <v>1</v>
      </c>
      <c r="E177" s="101">
        <v>479</v>
      </c>
      <c r="F177" s="100" t="s">
        <v>34</v>
      </c>
      <c r="G177" s="100" t="s">
        <v>127</v>
      </c>
      <c r="H177" s="100" t="s">
        <v>946</v>
      </c>
      <c r="I177" s="100">
        <v>477481433</v>
      </c>
      <c r="J177" s="100">
        <v>2510</v>
      </c>
      <c r="K177" s="100" t="s">
        <v>618</v>
      </c>
      <c r="L177" s="100" t="s">
        <v>972</v>
      </c>
      <c r="M177" s="100" t="s">
        <v>143</v>
      </c>
      <c r="N177" s="161">
        <v>43928</v>
      </c>
      <c r="O177" s="100" t="s">
        <v>133</v>
      </c>
      <c r="P177" s="100">
        <f t="shared" si="2"/>
        <v>479</v>
      </c>
    </row>
    <row r="178" spans="1:16" x14ac:dyDescent="0.25">
      <c r="A178" s="130">
        <v>214</v>
      </c>
      <c r="B178" s="100" t="s">
        <v>704</v>
      </c>
      <c r="C178" s="132" t="s">
        <v>279</v>
      </c>
      <c r="D178" s="100">
        <v>1</v>
      </c>
      <c r="E178" s="101">
        <v>479</v>
      </c>
      <c r="F178" s="100" t="s">
        <v>34</v>
      </c>
      <c r="G178" s="100" t="s">
        <v>127</v>
      </c>
      <c r="H178" s="100" t="s">
        <v>946</v>
      </c>
      <c r="I178" s="100">
        <v>477481433</v>
      </c>
      <c r="J178" s="100">
        <v>2511</v>
      </c>
      <c r="K178" s="100" t="s">
        <v>619</v>
      </c>
      <c r="L178" s="100" t="s">
        <v>969</v>
      </c>
      <c r="M178" s="100" t="s">
        <v>143</v>
      </c>
      <c r="N178" s="161">
        <v>43928</v>
      </c>
      <c r="O178" s="100" t="s">
        <v>133</v>
      </c>
      <c r="P178" s="100">
        <f t="shared" si="2"/>
        <v>479</v>
      </c>
    </row>
    <row r="179" spans="1:16" x14ac:dyDescent="0.25">
      <c r="A179" s="130">
        <v>215</v>
      </c>
      <c r="B179" s="100" t="s">
        <v>705</v>
      </c>
      <c r="C179" s="132" t="s">
        <v>279</v>
      </c>
      <c r="D179" s="100">
        <v>1</v>
      </c>
      <c r="E179" s="101">
        <v>479</v>
      </c>
      <c r="F179" s="100" t="s">
        <v>34</v>
      </c>
      <c r="G179" s="100" t="s">
        <v>127</v>
      </c>
      <c r="H179" s="100" t="s">
        <v>946</v>
      </c>
      <c r="I179" s="100">
        <v>477481433</v>
      </c>
      <c r="J179" s="100">
        <v>2513</v>
      </c>
      <c r="K179" s="100" t="s">
        <v>620</v>
      </c>
      <c r="L179" s="100" t="s">
        <v>998</v>
      </c>
      <c r="M179" s="100" t="s">
        <v>143</v>
      </c>
      <c r="N179" s="161">
        <v>43928</v>
      </c>
      <c r="O179" s="100" t="s">
        <v>133</v>
      </c>
      <c r="P179" s="100">
        <f t="shared" si="2"/>
        <v>479</v>
      </c>
    </row>
    <row r="180" spans="1:16" x14ac:dyDescent="0.25">
      <c r="A180" s="130">
        <v>216</v>
      </c>
      <c r="B180" s="100" t="s">
        <v>706</v>
      </c>
      <c r="C180" s="132" t="s">
        <v>279</v>
      </c>
      <c r="D180" s="100">
        <v>1</v>
      </c>
      <c r="E180" s="101">
        <v>479</v>
      </c>
      <c r="F180" s="100" t="s">
        <v>34</v>
      </c>
      <c r="G180" s="100" t="s">
        <v>127</v>
      </c>
      <c r="H180" s="100" t="s">
        <v>946</v>
      </c>
      <c r="I180" s="100">
        <v>477481433</v>
      </c>
      <c r="J180" s="100">
        <v>2515</v>
      </c>
      <c r="K180" s="100" t="s">
        <v>621</v>
      </c>
      <c r="L180" s="100" t="s">
        <v>968</v>
      </c>
      <c r="M180" s="100" t="s">
        <v>143</v>
      </c>
      <c r="N180" s="161">
        <v>43928</v>
      </c>
      <c r="O180" s="100" t="s">
        <v>133</v>
      </c>
      <c r="P180" s="100">
        <f t="shared" si="2"/>
        <v>479</v>
      </c>
    </row>
    <row r="181" spans="1:16" x14ac:dyDescent="0.25">
      <c r="A181" s="130">
        <v>217</v>
      </c>
      <c r="B181" s="100" t="s">
        <v>707</v>
      </c>
      <c r="C181" s="132" t="s">
        <v>279</v>
      </c>
      <c r="D181" s="100">
        <v>1</v>
      </c>
      <c r="E181" s="101">
        <v>479</v>
      </c>
      <c r="F181" s="100" t="s">
        <v>34</v>
      </c>
      <c r="G181" s="100" t="s">
        <v>127</v>
      </c>
      <c r="H181" s="100" t="s">
        <v>946</v>
      </c>
      <c r="I181" s="100">
        <v>477481433</v>
      </c>
      <c r="J181" s="100">
        <v>2512</v>
      </c>
      <c r="K181" s="100" t="s">
        <v>622</v>
      </c>
      <c r="L181" s="100" t="s">
        <v>870</v>
      </c>
      <c r="M181" s="100" t="s">
        <v>143</v>
      </c>
      <c r="N181" s="161">
        <v>43928</v>
      </c>
      <c r="O181" s="100" t="s">
        <v>133</v>
      </c>
      <c r="P181" s="100">
        <f t="shared" si="2"/>
        <v>479</v>
      </c>
    </row>
    <row r="182" spans="1:16" x14ac:dyDescent="0.25">
      <c r="A182" s="130">
        <v>218</v>
      </c>
      <c r="B182" s="100" t="s">
        <v>708</v>
      </c>
      <c r="C182" s="132" t="s">
        <v>279</v>
      </c>
      <c r="D182" s="100">
        <v>1</v>
      </c>
      <c r="E182" s="101">
        <v>479</v>
      </c>
      <c r="F182" s="100" t="s">
        <v>34</v>
      </c>
      <c r="G182" s="100" t="s">
        <v>127</v>
      </c>
      <c r="H182" s="100" t="s">
        <v>946</v>
      </c>
      <c r="I182" s="100">
        <v>477481433</v>
      </c>
      <c r="J182" s="100">
        <v>2514</v>
      </c>
      <c r="K182" s="100" t="s">
        <v>967</v>
      </c>
      <c r="L182" s="100" t="s">
        <v>970</v>
      </c>
      <c r="M182" s="100" t="s">
        <v>143</v>
      </c>
      <c r="N182" s="161">
        <v>43928</v>
      </c>
      <c r="O182" s="100" t="s">
        <v>133</v>
      </c>
      <c r="P182" s="100">
        <f t="shared" si="2"/>
        <v>479</v>
      </c>
    </row>
    <row r="183" spans="1:16" x14ac:dyDescent="0.25">
      <c r="A183" s="130">
        <v>219</v>
      </c>
      <c r="B183" s="100" t="s">
        <v>709</v>
      </c>
      <c r="C183" s="132" t="s">
        <v>279</v>
      </c>
      <c r="D183" s="100">
        <v>1</v>
      </c>
      <c r="E183" s="101">
        <v>192.99</v>
      </c>
      <c r="F183" s="101" t="s">
        <v>32</v>
      </c>
      <c r="G183" s="100" t="s">
        <v>979</v>
      </c>
      <c r="H183" s="100" t="s">
        <v>104</v>
      </c>
      <c r="I183" s="100" t="s">
        <v>350</v>
      </c>
      <c r="K183" s="100" t="s">
        <v>616</v>
      </c>
      <c r="L183" s="100" t="s">
        <v>282</v>
      </c>
      <c r="M183" s="100" t="s">
        <v>115</v>
      </c>
      <c r="N183" s="161"/>
      <c r="O183" s="100" t="s">
        <v>133</v>
      </c>
      <c r="P183" s="100">
        <f t="shared" si="2"/>
        <v>192.99</v>
      </c>
    </row>
    <row r="184" spans="1:16" x14ac:dyDescent="0.25">
      <c r="A184" s="130">
        <v>220</v>
      </c>
      <c r="C184" s="133" t="s">
        <v>280</v>
      </c>
      <c r="D184" s="100">
        <v>2</v>
      </c>
      <c r="E184" s="101">
        <v>17.57</v>
      </c>
      <c r="F184" s="100" t="s">
        <v>290</v>
      </c>
      <c r="G184" s="108" t="s">
        <v>365</v>
      </c>
      <c r="H184" s="100" t="s">
        <v>333</v>
      </c>
      <c r="I184" s="100" t="s">
        <v>355</v>
      </c>
      <c r="L184" s="100" t="s">
        <v>282</v>
      </c>
      <c r="O184" s="100" t="s">
        <v>133</v>
      </c>
      <c r="P184" s="130">
        <f t="shared" si="2"/>
        <v>35.14</v>
      </c>
    </row>
    <row r="185" spans="1:16" x14ac:dyDescent="0.25">
      <c r="A185" s="130">
        <v>221</v>
      </c>
      <c r="B185" s="100" t="s">
        <v>389</v>
      </c>
      <c r="C185" s="132" t="s">
        <v>279</v>
      </c>
      <c r="D185" s="100">
        <v>1</v>
      </c>
      <c r="E185" s="101">
        <v>73.5</v>
      </c>
      <c r="F185" s="101" t="s">
        <v>32</v>
      </c>
      <c r="G185" s="100" t="s">
        <v>979</v>
      </c>
      <c r="H185" s="100" t="s">
        <v>99</v>
      </c>
      <c r="I185" s="100" t="s">
        <v>308</v>
      </c>
      <c r="L185" s="100" t="s">
        <v>282</v>
      </c>
      <c r="M185" s="100" t="s">
        <v>115</v>
      </c>
      <c r="O185" s="100" t="s">
        <v>133</v>
      </c>
      <c r="P185" s="130">
        <f t="shared" si="2"/>
        <v>73.5</v>
      </c>
    </row>
    <row r="186" spans="1:16" x14ac:dyDescent="0.25">
      <c r="A186" s="146">
        <v>222</v>
      </c>
      <c r="B186" s="100" t="s">
        <v>727</v>
      </c>
      <c r="C186" s="132" t="s">
        <v>279</v>
      </c>
      <c r="D186" s="100">
        <v>1</v>
      </c>
      <c r="E186" s="105">
        <v>19.989999999999998</v>
      </c>
      <c r="F186" s="101" t="s">
        <v>32</v>
      </c>
      <c r="G186" s="100" t="s">
        <v>32</v>
      </c>
      <c r="H186" s="100" t="s">
        <v>342</v>
      </c>
      <c r="I186" s="100" t="s">
        <v>350</v>
      </c>
      <c r="K186" s="100" t="s">
        <v>769</v>
      </c>
      <c r="L186" s="100" t="s">
        <v>154</v>
      </c>
      <c r="O186" s="100" t="s">
        <v>133</v>
      </c>
      <c r="P186" s="130">
        <f t="shared" si="2"/>
        <v>19.989999999999998</v>
      </c>
    </row>
    <row r="187" spans="1:16" x14ac:dyDescent="0.25">
      <c r="A187" s="130">
        <f t="shared" ref="A187:A227" si="3">+A186+0.01</f>
        <v>222.01</v>
      </c>
      <c r="B187" s="100" t="s">
        <v>728</v>
      </c>
      <c r="C187" s="132" t="s">
        <v>279</v>
      </c>
      <c r="D187" s="100">
        <v>1</v>
      </c>
      <c r="E187" s="105">
        <v>19.989999999999998</v>
      </c>
      <c r="F187" s="101" t="s">
        <v>32</v>
      </c>
      <c r="G187" s="100" t="s">
        <v>32</v>
      </c>
      <c r="H187" s="100" t="s">
        <v>342</v>
      </c>
      <c r="I187" s="100" t="s">
        <v>350</v>
      </c>
      <c r="K187" s="100" t="s">
        <v>769</v>
      </c>
      <c r="L187" s="100" t="s">
        <v>154</v>
      </c>
      <c r="O187" s="100" t="s">
        <v>133</v>
      </c>
      <c r="P187" s="100">
        <f t="shared" si="2"/>
        <v>19.989999999999998</v>
      </c>
    </row>
    <row r="188" spans="1:16" x14ac:dyDescent="0.25">
      <c r="A188" s="130">
        <f t="shared" si="3"/>
        <v>222.01999999999998</v>
      </c>
      <c r="B188" s="100" t="s">
        <v>729</v>
      </c>
      <c r="C188" s="132" t="s">
        <v>279</v>
      </c>
      <c r="D188" s="100">
        <v>1</v>
      </c>
      <c r="E188" s="105">
        <v>19.989999999999998</v>
      </c>
      <c r="F188" s="101" t="s">
        <v>32</v>
      </c>
      <c r="G188" s="100" t="s">
        <v>32</v>
      </c>
      <c r="H188" s="100" t="s">
        <v>342</v>
      </c>
      <c r="I188" s="100" t="s">
        <v>350</v>
      </c>
      <c r="K188" s="100" t="s">
        <v>769</v>
      </c>
      <c r="L188" s="100" t="s">
        <v>154</v>
      </c>
      <c r="O188" s="100" t="s">
        <v>133</v>
      </c>
      <c r="P188" s="100">
        <f t="shared" si="2"/>
        <v>19.989999999999998</v>
      </c>
    </row>
    <row r="189" spans="1:16" x14ac:dyDescent="0.25">
      <c r="A189" s="146">
        <f t="shared" si="3"/>
        <v>222.02999999999997</v>
      </c>
      <c r="B189" s="100" t="s">
        <v>730</v>
      </c>
      <c r="C189" s="132" t="s">
        <v>279</v>
      </c>
      <c r="D189" s="100">
        <v>1</v>
      </c>
      <c r="E189" s="105">
        <v>19.989999999999998</v>
      </c>
      <c r="F189" s="101" t="s">
        <v>32</v>
      </c>
      <c r="G189" s="100" t="s">
        <v>32</v>
      </c>
      <c r="H189" s="100" t="s">
        <v>342</v>
      </c>
      <c r="I189" s="100" t="s">
        <v>350</v>
      </c>
      <c r="K189" s="100" t="s">
        <v>769</v>
      </c>
      <c r="L189" s="100" t="s">
        <v>154</v>
      </c>
      <c r="M189" s="100" t="s">
        <v>205</v>
      </c>
      <c r="N189" s="161">
        <v>43941</v>
      </c>
      <c r="O189" s="100" t="s">
        <v>133</v>
      </c>
      <c r="P189" s="100">
        <f t="shared" si="2"/>
        <v>19.989999999999998</v>
      </c>
    </row>
    <row r="190" spans="1:16" x14ac:dyDescent="0.25">
      <c r="A190" s="146">
        <f t="shared" si="3"/>
        <v>222.03999999999996</v>
      </c>
      <c r="B190" s="100" t="s">
        <v>731</v>
      </c>
      <c r="C190" s="132" t="s">
        <v>279</v>
      </c>
      <c r="D190" s="100">
        <v>1</v>
      </c>
      <c r="E190" s="105">
        <v>19.989999999999998</v>
      </c>
      <c r="F190" s="101" t="s">
        <v>32</v>
      </c>
      <c r="G190" s="100" t="s">
        <v>32</v>
      </c>
      <c r="H190" s="100" t="s">
        <v>342</v>
      </c>
      <c r="I190" s="100" t="s">
        <v>350</v>
      </c>
      <c r="K190" s="100" t="s">
        <v>769</v>
      </c>
      <c r="L190" s="100" t="s">
        <v>154</v>
      </c>
      <c r="O190" s="100" t="s">
        <v>133</v>
      </c>
      <c r="P190" s="100">
        <f t="shared" si="2"/>
        <v>19.989999999999998</v>
      </c>
    </row>
    <row r="191" spans="1:16" x14ac:dyDescent="0.25">
      <c r="A191" s="146">
        <f t="shared" si="3"/>
        <v>222.04999999999995</v>
      </c>
      <c r="B191" s="100" t="s">
        <v>732</v>
      </c>
      <c r="C191" s="132" t="s">
        <v>279</v>
      </c>
      <c r="D191" s="100">
        <v>1</v>
      </c>
      <c r="E191" s="105">
        <v>19.989999999999998</v>
      </c>
      <c r="F191" s="101" t="s">
        <v>32</v>
      </c>
      <c r="G191" s="100" t="s">
        <v>32</v>
      </c>
      <c r="H191" s="100" t="s">
        <v>342</v>
      </c>
      <c r="I191" s="100" t="s">
        <v>350</v>
      </c>
      <c r="K191" s="100" t="s">
        <v>769</v>
      </c>
      <c r="L191" s="100" t="s">
        <v>154</v>
      </c>
      <c r="O191" s="100" t="s">
        <v>133</v>
      </c>
      <c r="P191" s="100">
        <f t="shared" si="2"/>
        <v>19.989999999999998</v>
      </c>
    </row>
    <row r="192" spans="1:16" x14ac:dyDescent="0.25">
      <c r="A192" s="146">
        <f t="shared" si="3"/>
        <v>222.05999999999995</v>
      </c>
      <c r="B192" s="100" t="s">
        <v>733</v>
      </c>
      <c r="C192" s="132" t="s">
        <v>279</v>
      </c>
      <c r="D192" s="100">
        <v>1</v>
      </c>
      <c r="E192" s="105">
        <v>19.989999999999998</v>
      </c>
      <c r="F192" s="101" t="s">
        <v>32</v>
      </c>
      <c r="G192" s="100" t="s">
        <v>32</v>
      </c>
      <c r="H192" s="100" t="s">
        <v>342</v>
      </c>
      <c r="I192" s="100" t="s">
        <v>350</v>
      </c>
      <c r="K192" s="100" t="s">
        <v>769</v>
      </c>
      <c r="L192" s="100" t="s">
        <v>154</v>
      </c>
      <c r="O192" s="100" t="s">
        <v>133</v>
      </c>
      <c r="P192" s="100">
        <f t="shared" si="2"/>
        <v>19.989999999999998</v>
      </c>
    </row>
    <row r="193" spans="1:16" x14ac:dyDescent="0.25">
      <c r="A193" s="146">
        <f t="shared" si="3"/>
        <v>222.06999999999994</v>
      </c>
      <c r="B193" s="100" t="s">
        <v>734</v>
      </c>
      <c r="C193" s="132" t="s">
        <v>279</v>
      </c>
      <c r="D193" s="100">
        <v>1</v>
      </c>
      <c r="E193" s="105">
        <v>19.989999999999998</v>
      </c>
      <c r="F193" s="101" t="s">
        <v>32</v>
      </c>
      <c r="G193" s="100" t="s">
        <v>32</v>
      </c>
      <c r="H193" s="100" t="s">
        <v>342</v>
      </c>
      <c r="I193" s="100" t="s">
        <v>350</v>
      </c>
      <c r="K193" s="100" t="s">
        <v>769</v>
      </c>
      <c r="L193" s="100" t="s">
        <v>154</v>
      </c>
      <c r="O193" s="100" t="s">
        <v>133</v>
      </c>
      <c r="P193" s="100">
        <f t="shared" si="2"/>
        <v>19.989999999999998</v>
      </c>
    </row>
    <row r="194" spans="1:16" x14ac:dyDescent="0.25">
      <c r="A194" s="146">
        <f t="shared" si="3"/>
        <v>222.07999999999993</v>
      </c>
      <c r="B194" s="100" t="s">
        <v>735</v>
      </c>
      <c r="C194" s="132" t="s">
        <v>279</v>
      </c>
      <c r="D194" s="100">
        <v>1</v>
      </c>
      <c r="E194" s="105">
        <v>19.989999999999998</v>
      </c>
      <c r="F194" s="101" t="s">
        <v>32</v>
      </c>
      <c r="G194" s="100" t="s">
        <v>32</v>
      </c>
      <c r="H194" s="100" t="s">
        <v>342</v>
      </c>
      <c r="I194" s="100" t="s">
        <v>350</v>
      </c>
      <c r="K194" s="100" t="s">
        <v>769</v>
      </c>
      <c r="L194" s="100" t="s">
        <v>154</v>
      </c>
      <c r="O194" s="100" t="s">
        <v>133</v>
      </c>
      <c r="P194" s="100">
        <f t="shared" ref="P194:P257" si="4">D194*E194</f>
        <v>19.989999999999998</v>
      </c>
    </row>
    <row r="195" spans="1:16" x14ac:dyDescent="0.25">
      <c r="A195" s="146">
        <f t="shared" si="3"/>
        <v>222.08999999999992</v>
      </c>
      <c r="B195" s="100" t="s">
        <v>736</v>
      </c>
      <c r="C195" s="132" t="s">
        <v>279</v>
      </c>
      <c r="D195" s="100">
        <v>1</v>
      </c>
      <c r="E195" s="105">
        <v>19.989999999999998</v>
      </c>
      <c r="F195" s="101" t="s">
        <v>32</v>
      </c>
      <c r="G195" s="100" t="s">
        <v>32</v>
      </c>
      <c r="H195" s="100" t="s">
        <v>342</v>
      </c>
      <c r="I195" s="100" t="s">
        <v>350</v>
      </c>
      <c r="K195" s="100" t="s">
        <v>769</v>
      </c>
      <c r="L195" s="100" t="s">
        <v>154</v>
      </c>
      <c r="O195" s="100" t="s">
        <v>133</v>
      </c>
      <c r="P195" s="100">
        <f t="shared" si="4"/>
        <v>19.989999999999998</v>
      </c>
    </row>
    <row r="196" spans="1:16" x14ac:dyDescent="0.25">
      <c r="A196" s="146">
        <f t="shared" si="3"/>
        <v>222.09999999999991</v>
      </c>
      <c r="B196" s="100" t="s">
        <v>737</v>
      </c>
      <c r="C196" s="132" t="s">
        <v>279</v>
      </c>
      <c r="D196" s="100">
        <v>1</v>
      </c>
      <c r="E196" s="105">
        <v>19.989999999999998</v>
      </c>
      <c r="F196" s="101" t="s">
        <v>32</v>
      </c>
      <c r="G196" s="100" t="s">
        <v>32</v>
      </c>
      <c r="H196" s="100" t="s">
        <v>342</v>
      </c>
      <c r="I196" s="100" t="s">
        <v>350</v>
      </c>
      <c r="K196" s="100" t="s">
        <v>769</v>
      </c>
      <c r="L196" s="100" t="s">
        <v>154</v>
      </c>
      <c r="O196" s="100" t="s">
        <v>133</v>
      </c>
      <c r="P196" s="100">
        <f t="shared" si="4"/>
        <v>19.989999999999998</v>
      </c>
    </row>
    <row r="197" spans="1:16" x14ac:dyDescent="0.25">
      <c r="A197" s="146">
        <f t="shared" si="3"/>
        <v>222.1099999999999</v>
      </c>
      <c r="B197" s="100" t="s">
        <v>738</v>
      </c>
      <c r="C197" s="132" t="s">
        <v>279</v>
      </c>
      <c r="D197" s="100">
        <v>1</v>
      </c>
      <c r="E197" s="105">
        <v>19.989999999999998</v>
      </c>
      <c r="F197" s="101" t="s">
        <v>32</v>
      </c>
      <c r="G197" s="100" t="s">
        <v>32</v>
      </c>
      <c r="H197" s="100" t="s">
        <v>342</v>
      </c>
      <c r="I197" s="100" t="s">
        <v>350</v>
      </c>
      <c r="K197" s="100" t="s">
        <v>769</v>
      </c>
      <c r="L197" s="100" t="s">
        <v>154</v>
      </c>
      <c r="O197" s="100" t="s">
        <v>133</v>
      </c>
      <c r="P197" s="100">
        <f t="shared" si="4"/>
        <v>19.989999999999998</v>
      </c>
    </row>
    <row r="198" spans="1:16" x14ac:dyDescent="0.25">
      <c r="A198" s="146">
        <f t="shared" si="3"/>
        <v>222.11999999999989</v>
      </c>
      <c r="B198" s="100" t="s">
        <v>739</v>
      </c>
      <c r="C198" s="132" t="s">
        <v>279</v>
      </c>
      <c r="D198" s="100">
        <v>1</v>
      </c>
      <c r="E198" s="105">
        <v>19.989999999999998</v>
      </c>
      <c r="F198" s="101" t="s">
        <v>32</v>
      </c>
      <c r="G198" s="100" t="s">
        <v>32</v>
      </c>
      <c r="H198" s="100" t="s">
        <v>342</v>
      </c>
      <c r="I198" s="100" t="s">
        <v>350</v>
      </c>
      <c r="K198" s="100" t="s">
        <v>769</v>
      </c>
      <c r="L198" s="100" t="s">
        <v>154</v>
      </c>
      <c r="O198" s="100" t="s">
        <v>133</v>
      </c>
      <c r="P198" s="100">
        <f t="shared" si="4"/>
        <v>19.989999999999998</v>
      </c>
    </row>
    <row r="199" spans="1:16" x14ac:dyDescent="0.25">
      <c r="A199" s="146">
        <f t="shared" si="3"/>
        <v>222.12999999999988</v>
      </c>
      <c r="B199" s="100" t="s">
        <v>740</v>
      </c>
      <c r="C199" s="132" t="s">
        <v>279</v>
      </c>
      <c r="D199" s="100">
        <v>1</v>
      </c>
      <c r="E199" s="105">
        <v>19.989999999999998</v>
      </c>
      <c r="F199" s="101" t="s">
        <v>32</v>
      </c>
      <c r="G199" s="100" t="s">
        <v>32</v>
      </c>
      <c r="H199" s="100" t="s">
        <v>342</v>
      </c>
      <c r="I199" s="100" t="s">
        <v>350</v>
      </c>
      <c r="K199" s="100" t="s">
        <v>769</v>
      </c>
      <c r="L199" s="100" t="s">
        <v>154</v>
      </c>
      <c r="O199" s="100" t="s">
        <v>133</v>
      </c>
      <c r="P199" s="100">
        <f t="shared" si="4"/>
        <v>19.989999999999998</v>
      </c>
    </row>
    <row r="200" spans="1:16" x14ac:dyDescent="0.25">
      <c r="A200" s="146">
        <f t="shared" si="3"/>
        <v>222.13999999999987</v>
      </c>
      <c r="B200" s="100" t="s">
        <v>741</v>
      </c>
      <c r="C200" s="132" t="s">
        <v>279</v>
      </c>
      <c r="D200" s="100">
        <v>1</v>
      </c>
      <c r="E200" s="105">
        <v>19.989999999999998</v>
      </c>
      <c r="F200" s="101" t="s">
        <v>32</v>
      </c>
      <c r="G200" s="100" t="s">
        <v>32</v>
      </c>
      <c r="H200" s="100" t="s">
        <v>342</v>
      </c>
      <c r="I200" s="100" t="s">
        <v>350</v>
      </c>
      <c r="K200" s="100" t="s">
        <v>769</v>
      </c>
      <c r="L200" s="100" t="s">
        <v>154</v>
      </c>
      <c r="O200" s="100" t="s">
        <v>133</v>
      </c>
      <c r="P200" s="100">
        <f t="shared" si="4"/>
        <v>19.989999999999998</v>
      </c>
    </row>
    <row r="201" spans="1:16" x14ac:dyDescent="0.25">
      <c r="A201" s="146">
        <f t="shared" si="3"/>
        <v>222.14999999999986</v>
      </c>
      <c r="B201" s="100" t="s">
        <v>742</v>
      </c>
      <c r="C201" s="132" t="s">
        <v>279</v>
      </c>
      <c r="D201" s="100">
        <v>1</v>
      </c>
      <c r="E201" s="105">
        <v>19.989999999999998</v>
      </c>
      <c r="F201" s="101" t="s">
        <v>32</v>
      </c>
      <c r="G201" s="100" t="s">
        <v>32</v>
      </c>
      <c r="H201" s="100" t="s">
        <v>342</v>
      </c>
      <c r="I201" s="100" t="s">
        <v>350</v>
      </c>
      <c r="K201" s="100" t="s">
        <v>769</v>
      </c>
      <c r="L201" s="100" t="s">
        <v>154</v>
      </c>
      <c r="O201" s="100" t="s">
        <v>133</v>
      </c>
      <c r="P201" s="100">
        <f t="shared" si="4"/>
        <v>19.989999999999998</v>
      </c>
    </row>
    <row r="202" spans="1:16" x14ac:dyDescent="0.25">
      <c r="A202" s="146">
        <f t="shared" si="3"/>
        <v>222.15999999999985</v>
      </c>
      <c r="B202" s="100" t="s">
        <v>743</v>
      </c>
      <c r="C202" s="132" t="s">
        <v>279</v>
      </c>
      <c r="D202" s="100">
        <v>1</v>
      </c>
      <c r="E202" s="105">
        <v>19.989999999999998</v>
      </c>
      <c r="F202" s="101" t="s">
        <v>32</v>
      </c>
      <c r="G202" s="100" t="s">
        <v>32</v>
      </c>
      <c r="H202" s="100" t="s">
        <v>342</v>
      </c>
      <c r="I202" s="100" t="s">
        <v>350</v>
      </c>
      <c r="K202" s="100" t="s">
        <v>769</v>
      </c>
      <c r="L202" s="100" t="s">
        <v>154</v>
      </c>
      <c r="O202" s="100" t="s">
        <v>133</v>
      </c>
      <c r="P202" s="100">
        <f t="shared" si="4"/>
        <v>19.989999999999998</v>
      </c>
    </row>
    <row r="203" spans="1:16" x14ac:dyDescent="0.25">
      <c r="A203" s="146">
        <f t="shared" si="3"/>
        <v>222.16999999999985</v>
      </c>
      <c r="B203" s="100" t="s">
        <v>744</v>
      </c>
      <c r="C203" s="132" t="s">
        <v>279</v>
      </c>
      <c r="D203" s="100">
        <v>1</v>
      </c>
      <c r="E203" s="105">
        <v>19.989999999999998</v>
      </c>
      <c r="F203" s="101" t="s">
        <v>32</v>
      </c>
      <c r="G203" s="100" t="s">
        <v>32</v>
      </c>
      <c r="H203" s="100" t="s">
        <v>342</v>
      </c>
      <c r="I203" s="100" t="s">
        <v>350</v>
      </c>
      <c r="K203" s="100" t="s">
        <v>769</v>
      </c>
      <c r="L203" s="100" t="s">
        <v>154</v>
      </c>
      <c r="O203" s="100" t="s">
        <v>133</v>
      </c>
      <c r="P203" s="100">
        <f t="shared" si="4"/>
        <v>19.989999999999998</v>
      </c>
    </row>
    <row r="204" spans="1:16" x14ac:dyDescent="0.25">
      <c r="A204" s="146">
        <f t="shared" si="3"/>
        <v>222.17999999999984</v>
      </c>
      <c r="B204" s="100" t="s">
        <v>745</v>
      </c>
      <c r="C204" s="132" t="s">
        <v>279</v>
      </c>
      <c r="D204" s="100">
        <v>1</v>
      </c>
      <c r="E204" s="105">
        <v>19.989999999999998</v>
      </c>
      <c r="F204" s="101" t="s">
        <v>32</v>
      </c>
      <c r="G204" s="100" t="s">
        <v>32</v>
      </c>
      <c r="H204" s="100" t="s">
        <v>342</v>
      </c>
      <c r="I204" s="100" t="s">
        <v>350</v>
      </c>
      <c r="K204" s="100" t="s">
        <v>769</v>
      </c>
      <c r="L204" s="100" t="s">
        <v>154</v>
      </c>
      <c r="O204" s="100" t="s">
        <v>133</v>
      </c>
      <c r="P204" s="100">
        <f t="shared" si="4"/>
        <v>19.989999999999998</v>
      </c>
    </row>
    <row r="205" spans="1:16" x14ac:dyDescent="0.25">
      <c r="A205" s="146">
        <f t="shared" si="3"/>
        <v>222.18999999999983</v>
      </c>
      <c r="B205" s="100" t="s">
        <v>746</v>
      </c>
      <c r="C205" s="132" t="s">
        <v>279</v>
      </c>
      <c r="D205" s="100">
        <v>1</v>
      </c>
      <c r="E205" s="105">
        <v>19.989999999999998</v>
      </c>
      <c r="F205" s="101" t="s">
        <v>32</v>
      </c>
      <c r="G205" s="100" t="s">
        <v>32</v>
      </c>
      <c r="H205" s="100" t="s">
        <v>342</v>
      </c>
      <c r="I205" s="100" t="s">
        <v>350</v>
      </c>
      <c r="K205" s="100" t="s">
        <v>769</v>
      </c>
      <c r="L205" s="100" t="s">
        <v>154</v>
      </c>
      <c r="O205" s="100" t="s">
        <v>133</v>
      </c>
      <c r="P205" s="100">
        <f t="shared" si="4"/>
        <v>19.989999999999998</v>
      </c>
    </row>
    <row r="206" spans="1:16" x14ac:dyDescent="0.25">
      <c r="A206" s="146">
        <f t="shared" si="3"/>
        <v>222.19999999999982</v>
      </c>
      <c r="B206" s="100" t="s">
        <v>747</v>
      </c>
      <c r="C206" s="132" t="s">
        <v>279</v>
      </c>
      <c r="D206" s="100">
        <v>1</v>
      </c>
      <c r="E206" s="105">
        <v>19.989999999999998</v>
      </c>
      <c r="F206" s="101" t="s">
        <v>32</v>
      </c>
      <c r="G206" s="100" t="s">
        <v>32</v>
      </c>
      <c r="H206" s="100" t="s">
        <v>342</v>
      </c>
      <c r="I206" s="100" t="s">
        <v>350</v>
      </c>
      <c r="K206" s="100" t="s">
        <v>769</v>
      </c>
      <c r="L206" s="100" t="s">
        <v>154</v>
      </c>
      <c r="O206" s="100" t="s">
        <v>133</v>
      </c>
      <c r="P206" s="100">
        <f t="shared" si="4"/>
        <v>19.989999999999998</v>
      </c>
    </row>
    <row r="207" spans="1:16" x14ac:dyDescent="0.25">
      <c r="A207" s="146">
        <f t="shared" si="3"/>
        <v>222.20999999999981</v>
      </c>
      <c r="B207" s="100" t="s">
        <v>748</v>
      </c>
      <c r="C207" s="132" t="s">
        <v>279</v>
      </c>
      <c r="D207" s="100">
        <v>1</v>
      </c>
      <c r="E207" s="105">
        <v>19.989999999999998</v>
      </c>
      <c r="F207" s="101" t="s">
        <v>32</v>
      </c>
      <c r="G207" s="100" t="s">
        <v>32</v>
      </c>
      <c r="H207" s="100" t="s">
        <v>342</v>
      </c>
      <c r="I207" s="100" t="s">
        <v>350</v>
      </c>
      <c r="K207" s="100" t="s">
        <v>769</v>
      </c>
      <c r="L207" s="100" t="s">
        <v>154</v>
      </c>
      <c r="O207" s="100" t="s">
        <v>133</v>
      </c>
      <c r="P207" s="100">
        <f t="shared" si="4"/>
        <v>19.989999999999998</v>
      </c>
    </row>
    <row r="208" spans="1:16" x14ac:dyDescent="0.25">
      <c r="A208" s="146">
        <f t="shared" si="3"/>
        <v>222.2199999999998</v>
      </c>
      <c r="B208" s="100" t="s">
        <v>749</v>
      </c>
      <c r="C208" s="132" t="s">
        <v>279</v>
      </c>
      <c r="D208" s="100">
        <v>1</v>
      </c>
      <c r="E208" s="105">
        <v>19.989999999999998</v>
      </c>
      <c r="F208" s="101" t="s">
        <v>32</v>
      </c>
      <c r="G208" s="100" t="s">
        <v>32</v>
      </c>
      <c r="H208" s="100" t="s">
        <v>342</v>
      </c>
      <c r="I208" s="100" t="s">
        <v>350</v>
      </c>
      <c r="K208" s="100" t="s">
        <v>769</v>
      </c>
      <c r="L208" s="100" t="s">
        <v>154</v>
      </c>
      <c r="O208" s="100" t="s">
        <v>133</v>
      </c>
      <c r="P208" s="100">
        <f t="shared" si="4"/>
        <v>19.989999999999998</v>
      </c>
    </row>
    <row r="209" spans="1:16" x14ac:dyDescent="0.25">
      <c r="A209" s="146">
        <f t="shared" si="3"/>
        <v>222.22999999999979</v>
      </c>
      <c r="B209" s="100" t="s">
        <v>750</v>
      </c>
      <c r="C209" s="132" t="s">
        <v>279</v>
      </c>
      <c r="D209" s="100">
        <v>1</v>
      </c>
      <c r="E209" s="105">
        <v>19.989999999999998</v>
      </c>
      <c r="F209" s="101" t="s">
        <v>32</v>
      </c>
      <c r="G209" s="100" t="s">
        <v>32</v>
      </c>
      <c r="H209" s="100" t="s">
        <v>342</v>
      </c>
      <c r="I209" s="100" t="s">
        <v>350</v>
      </c>
      <c r="K209" s="100" t="s">
        <v>769</v>
      </c>
      <c r="L209" s="100" t="s">
        <v>154</v>
      </c>
      <c r="O209" s="100" t="s">
        <v>133</v>
      </c>
      <c r="P209" s="100">
        <f t="shared" si="4"/>
        <v>19.989999999999998</v>
      </c>
    </row>
    <row r="210" spans="1:16" x14ac:dyDescent="0.25">
      <c r="A210" s="146">
        <f t="shared" si="3"/>
        <v>222.23999999999978</v>
      </c>
      <c r="B210" s="100" t="s">
        <v>751</v>
      </c>
      <c r="C210" s="132" t="s">
        <v>279</v>
      </c>
      <c r="D210" s="100">
        <v>1</v>
      </c>
      <c r="E210" s="105">
        <v>19.989999999999998</v>
      </c>
      <c r="F210" s="101" t="s">
        <v>32</v>
      </c>
      <c r="G210" s="100" t="s">
        <v>32</v>
      </c>
      <c r="H210" s="100" t="s">
        <v>342</v>
      </c>
      <c r="I210" s="100" t="s">
        <v>350</v>
      </c>
      <c r="K210" s="100" t="s">
        <v>769</v>
      </c>
      <c r="L210" s="100" t="s">
        <v>154</v>
      </c>
      <c r="O210" s="100" t="s">
        <v>133</v>
      </c>
      <c r="P210" s="100">
        <f t="shared" si="4"/>
        <v>19.989999999999998</v>
      </c>
    </row>
    <row r="211" spans="1:16" x14ac:dyDescent="0.25">
      <c r="A211" s="146">
        <f t="shared" si="3"/>
        <v>222.24999999999977</v>
      </c>
      <c r="B211" s="100" t="s">
        <v>752</v>
      </c>
      <c r="C211" s="132" t="s">
        <v>279</v>
      </c>
      <c r="D211" s="100">
        <v>1</v>
      </c>
      <c r="E211" s="105">
        <v>19.989999999999998</v>
      </c>
      <c r="F211" s="101" t="s">
        <v>32</v>
      </c>
      <c r="G211" s="100" t="s">
        <v>32</v>
      </c>
      <c r="H211" s="100" t="s">
        <v>342</v>
      </c>
      <c r="I211" s="100" t="s">
        <v>350</v>
      </c>
      <c r="K211" s="100" t="s">
        <v>769</v>
      </c>
      <c r="L211" s="100" t="s">
        <v>154</v>
      </c>
      <c r="O211" s="100" t="s">
        <v>133</v>
      </c>
      <c r="P211" s="100">
        <f t="shared" si="4"/>
        <v>19.989999999999998</v>
      </c>
    </row>
    <row r="212" spans="1:16" x14ac:dyDescent="0.25">
      <c r="A212" s="146">
        <f t="shared" si="3"/>
        <v>222.25999999999976</v>
      </c>
      <c r="B212" s="100" t="s">
        <v>753</v>
      </c>
      <c r="C212" s="132" t="s">
        <v>279</v>
      </c>
      <c r="D212" s="100">
        <v>1</v>
      </c>
      <c r="E212" s="105">
        <v>19.989999999999998</v>
      </c>
      <c r="F212" s="101" t="s">
        <v>32</v>
      </c>
      <c r="G212" s="100" t="s">
        <v>32</v>
      </c>
      <c r="H212" s="100" t="s">
        <v>342</v>
      </c>
      <c r="I212" s="100" t="s">
        <v>350</v>
      </c>
      <c r="K212" s="100" t="s">
        <v>769</v>
      </c>
      <c r="L212" s="100" t="s">
        <v>154</v>
      </c>
      <c r="O212" s="100" t="s">
        <v>133</v>
      </c>
      <c r="P212" s="100">
        <f t="shared" si="4"/>
        <v>19.989999999999998</v>
      </c>
    </row>
    <row r="213" spans="1:16" x14ac:dyDescent="0.25">
      <c r="A213" s="146">
        <f t="shared" si="3"/>
        <v>222.26999999999975</v>
      </c>
      <c r="B213" s="100" t="s">
        <v>754</v>
      </c>
      <c r="C213" s="132" t="s">
        <v>279</v>
      </c>
      <c r="D213" s="100">
        <v>1</v>
      </c>
      <c r="E213" s="105">
        <v>19.989999999999998</v>
      </c>
      <c r="F213" s="101" t="s">
        <v>32</v>
      </c>
      <c r="G213" s="100" t="s">
        <v>32</v>
      </c>
      <c r="H213" s="100" t="s">
        <v>342</v>
      </c>
      <c r="I213" s="100" t="s">
        <v>350</v>
      </c>
      <c r="K213" s="100" t="s">
        <v>769</v>
      </c>
      <c r="L213" s="100" t="s">
        <v>154</v>
      </c>
      <c r="O213" s="100" t="s">
        <v>133</v>
      </c>
      <c r="P213" s="100">
        <f t="shared" si="4"/>
        <v>19.989999999999998</v>
      </c>
    </row>
    <row r="214" spans="1:16" x14ac:dyDescent="0.25">
      <c r="A214" s="146">
        <f t="shared" si="3"/>
        <v>222.27999999999975</v>
      </c>
      <c r="B214" s="100" t="s">
        <v>755</v>
      </c>
      <c r="C214" s="132" t="s">
        <v>279</v>
      </c>
      <c r="D214" s="100">
        <v>1</v>
      </c>
      <c r="E214" s="105">
        <v>19.989999999999998</v>
      </c>
      <c r="F214" s="101" t="s">
        <v>32</v>
      </c>
      <c r="G214" s="100" t="s">
        <v>32</v>
      </c>
      <c r="H214" s="100" t="s">
        <v>342</v>
      </c>
      <c r="I214" s="100" t="s">
        <v>350</v>
      </c>
      <c r="K214" s="100" t="s">
        <v>769</v>
      </c>
      <c r="L214" s="100" t="s">
        <v>154</v>
      </c>
      <c r="O214" s="100" t="s">
        <v>133</v>
      </c>
      <c r="P214" s="100">
        <f t="shared" si="4"/>
        <v>19.989999999999998</v>
      </c>
    </row>
    <row r="215" spans="1:16" x14ac:dyDescent="0.25">
      <c r="A215" s="146">
        <f t="shared" si="3"/>
        <v>222.28999999999974</v>
      </c>
      <c r="B215" s="100" t="s">
        <v>756</v>
      </c>
      <c r="C215" s="132" t="s">
        <v>279</v>
      </c>
      <c r="D215" s="100">
        <v>1</v>
      </c>
      <c r="E215" s="105">
        <v>19.989999999999998</v>
      </c>
      <c r="F215" s="101" t="s">
        <v>32</v>
      </c>
      <c r="G215" s="100" t="s">
        <v>32</v>
      </c>
      <c r="H215" s="100" t="s">
        <v>342</v>
      </c>
      <c r="I215" s="100" t="s">
        <v>350</v>
      </c>
      <c r="K215" s="100" t="s">
        <v>769</v>
      </c>
      <c r="L215" s="100" t="s">
        <v>154</v>
      </c>
      <c r="O215" s="100" t="s">
        <v>133</v>
      </c>
      <c r="P215" s="100">
        <f t="shared" si="4"/>
        <v>19.989999999999998</v>
      </c>
    </row>
    <row r="216" spans="1:16" x14ac:dyDescent="0.25">
      <c r="A216" s="146">
        <f t="shared" si="3"/>
        <v>222.29999999999973</v>
      </c>
      <c r="B216" s="100" t="s">
        <v>757</v>
      </c>
      <c r="C216" s="132" t="s">
        <v>279</v>
      </c>
      <c r="D216" s="100">
        <v>1</v>
      </c>
      <c r="E216" s="105">
        <v>19.989999999999998</v>
      </c>
      <c r="F216" s="101" t="s">
        <v>32</v>
      </c>
      <c r="G216" s="100" t="s">
        <v>32</v>
      </c>
      <c r="H216" s="100" t="s">
        <v>342</v>
      </c>
      <c r="I216" s="100" t="s">
        <v>350</v>
      </c>
      <c r="K216" s="100" t="s">
        <v>769</v>
      </c>
      <c r="L216" s="100" t="s">
        <v>154</v>
      </c>
      <c r="O216" s="100" t="s">
        <v>133</v>
      </c>
      <c r="P216" s="100">
        <f t="shared" si="4"/>
        <v>19.989999999999998</v>
      </c>
    </row>
    <row r="217" spans="1:16" x14ac:dyDescent="0.25">
      <c r="A217" s="146">
        <f t="shared" si="3"/>
        <v>222.30999999999972</v>
      </c>
      <c r="B217" s="100" t="s">
        <v>758</v>
      </c>
      <c r="C217" s="132" t="s">
        <v>279</v>
      </c>
      <c r="D217" s="100">
        <v>1</v>
      </c>
      <c r="E217" s="105">
        <v>19.989999999999998</v>
      </c>
      <c r="F217" s="101" t="s">
        <v>32</v>
      </c>
      <c r="G217" s="100" t="s">
        <v>32</v>
      </c>
      <c r="H217" s="100" t="s">
        <v>342</v>
      </c>
      <c r="I217" s="100" t="s">
        <v>350</v>
      </c>
      <c r="K217" s="100" t="s">
        <v>769</v>
      </c>
      <c r="L217" s="100" t="s">
        <v>154</v>
      </c>
      <c r="O217" s="100" t="s">
        <v>133</v>
      </c>
      <c r="P217" s="100">
        <f t="shared" si="4"/>
        <v>19.989999999999998</v>
      </c>
    </row>
    <row r="218" spans="1:16" x14ac:dyDescent="0.25">
      <c r="A218" s="146">
        <f t="shared" si="3"/>
        <v>222.31999999999971</v>
      </c>
      <c r="B218" s="100" t="s">
        <v>759</v>
      </c>
      <c r="C218" s="132" t="s">
        <v>279</v>
      </c>
      <c r="D218" s="100">
        <v>1</v>
      </c>
      <c r="E218" s="105">
        <v>19.989999999999998</v>
      </c>
      <c r="F218" s="101" t="s">
        <v>32</v>
      </c>
      <c r="G218" s="100" t="s">
        <v>32</v>
      </c>
      <c r="H218" s="100" t="s">
        <v>342</v>
      </c>
      <c r="I218" s="100" t="s">
        <v>350</v>
      </c>
      <c r="K218" s="100" t="s">
        <v>769</v>
      </c>
      <c r="L218" s="100" t="s">
        <v>154</v>
      </c>
      <c r="O218" s="100" t="s">
        <v>133</v>
      </c>
      <c r="P218" s="100">
        <f t="shared" si="4"/>
        <v>19.989999999999998</v>
      </c>
    </row>
    <row r="219" spans="1:16" x14ac:dyDescent="0.25">
      <c r="A219" s="146">
        <f t="shared" si="3"/>
        <v>222.3299999999997</v>
      </c>
      <c r="B219" s="100" t="s">
        <v>760</v>
      </c>
      <c r="C219" s="132" t="s">
        <v>279</v>
      </c>
      <c r="D219" s="100">
        <v>1</v>
      </c>
      <c r="E219" s="105">
        <v>19.989999999999998</v>
      </c>
      <c r="F219" s="101" t="s">
        <v>32</v>
      </c>
      <c r="G219" s="100" t="s">
        <v>32</v>
      </c>
      <c r="H219" s="100" t="s">
        <v>342</v>
      </c>
      <c r="I219" s="100" t="s">
        <v>350</v>
      </c>
      <c r="K219" s="100" t="s">
        <v>769</v>
      </c>
      <c r="L219" s="100" t="s">
        <v>154</v>
      </c>
      <c r="O219" s="100" t="s">
        <v>133</v>
      </c>
      <c r="P219" s="100">
        <f t="shared" si="4"/>
        <v>19.989999999999998</v>
      </c>
    </row>
    <row r="220" spans="1:16" x14ac:dyDescent="0.25">
      <c r="A220" s="146">
        <f t="shared" si="3"/>
        <v>222.33999999999969</v>
      </c>
      <c r="B220" s="100" t="s">
        <v>761</v>
      </c>
      <c r="C220" s="132" t="s">
        <v>279</v>
      </c>
      <c r="D220" s="100">
        <v>1</v>
      </c>
      <c r="E220" s="105">
        <v>19.989999999999998</v>
      </c>
      <c r="F220" s="101" t="s">
        <v>32</v>
      </c>
      <c r="G220" s="100" t="s">
        <v>32</v>
      </c>
      <c r="H220" s="100" t="s">
        <v>342</v>
      </c>
      <c r="I220" s="100" t="s">
        <v>350</v>
      </c>
      <c r="K220" s="100" t="s">
        <v>769</v>
      </c>
      <c r="L220" s="100" t="s">
        <v>154</v>
      </c>
      <c r="O220" s="100" t="s">
        <v>133</v>
      </c>
      <c r="P220" s="130">
        <f t="shared" si="4"/>
        <v>19.989999999999998</v>
      </c>
    </row>
    <row r="221" spans="1:16" x14ac:dyDescent="0.25">
      <c r="A221" s="146">
        <f t="shared" si="3"/>
        <v>222.34999999999968</v>
      </c>
      <c r="B221" s="100" t="s">
        <v>762</v>
      </c>
      <c r="C221" s="132" t="s">
        <v>279</v>
      </c>
      <c r="D221" s="100">
        <v>1</v>
      </c>
      <c r="E221" s="105">
        <v>19.989999999999998</v>
      </c>
      <c r="F221" s="101" t="s">
        <v>32</v>
      </c>
      <c r="G221" s="100" t="s">
        <v>32</v>
      </c>
      <c r="H221" s="100" t="s">
        <v>342</v>
      </c>
      <c r="I221" s="100" t="s">
        <v>350</v>
      </c>
      <c r="K221" s="100" t="s">
        <v>769</v>
      </c>
      <c r="L221" s="100" t="s">
        <v>154</v>
      </c>
      <c r="O221" s="100" t="s">
        <v>133</v>
      </c>
      <c r="P221" s="130">
        <f t="shared" si="4"/>
        <v>19.989999999999998</v>
      </c>
    </row>
    <row r="222" spans="1:16" x14ac:dyDescent="0.25">
      <c r="A222" s="146">
        <f t="shared" si="3"/>
        <v>222.35999999999967</v>
      </c>
      <c r="B222" s="100" t="s">
        <v>763</v>
      </c>
      <c r="C222" s="132" t="s">
        <v>279</v>
      </c>
      <c r="D222" s="100">
        <v>1</v>
      </c>
      <c r="E222" s="105">
        <v>19.989999999999998</v>
      </c>
      <c r="F222" s="101" t="s">
        <v>32</v>
      </c>
      <c r="G222" s="100" t="s">
        <v>32</v>
      </c>
      <c r="H222" s="100" t="s">
        <v>342</v>
      </c>
      <c r="I222" s="100" t="s">
        <v>350</v>
      </c>
      <c r="K222" s="100" t="s">
        <v>769</v>
      </c>
      <c r="L222" s="100" t="s">
        <v>154</v>
      </c>
      <c r="O222" s="100" t="s">
        <v>133</v>
      </c>
      <c r="P222" s="130">
        <f t="shared" si="4"/>
        <v>19.989999999999998</v>
      </c>
    </row>
    <row r="223" spans="1:16" x14ac:dyDescent="0.25">
      <c r="A223" s="146">
        <f t="shared" si="3"/>
        <v>222.36999999999966</v>
      </c>
      <c r="B223" s="100" t="s">
        <v>764</v>
      </c>
      <c r="C223" s="132" t="s">
        <v>279</v>
      </c>
      <c r="D223" s="100">
        <v>1</v>
      </c>
      <c r="E223" s="105">
        <v>19.989999999999998</v>
      </c>
      <c r="F223" s="101" t="s">
        <v>32</v>
      </c>
      <c r="G223" s="100" t="s">
        <v>32</v>
      </c>
      <c r="H223" s="100" t="s">
        <v>342</v>
      </c>
      <c r="I223" s="100" t="s">
        <v>350</v>
      </c>
      <c r="K223" s="100" t="s">
        <v>769</v>
      </c>
      <c r="L223" s="100" t="s">
        <v>154</v>
      </c>
      <c r="O223" s="100" t="s">
        <v>133</v>
      </c>
      <c r="P223" s="130">
        <f t="shared" si="4"/>
        <v>19.989999999999998</v>
      </c>
    </row>
    <row r="224" spans="1:16" x14ac:dyDescent="0.25">
      <c r="A224" s="146">
        <f t="shared" si="3"/>
        <v>222.37999999999965</v>
      </c>
      <c r="B224" s="100" t="s">
        <v>765</v>
      </c>
      <c r="C224" s="132" t="s">
        <v>279</v>
      </c>
      <c r="D224" s="100">
        <v>1</v>
      </c>
      <c r="E224" s="105">
        <v>19.989999999999998</v>
      </c>
      <c r="F224" s="101" t="s">
        <v>32</v>
      </c>
      <c r="G224" s="100" t="s">
        <v>32</v>
      </c>
      <c r="H224" s="100" t="s">
        <v>342</v>
      </c>
      <c r="I224" s="100" t="s">
        <v>350</v>
      </c>
      <c r="K224" s="100" t="s">
        <v>769</v>
      </c>
      <c r="L224" s="100" t="s">
        <v>154</v>
      </c>
      <c r="O224" s="100" t="s">
        <v>133</v>
      </c>
      <c r="P224" s="130">
        <f t="shared" si="4"/>
        <v>19.989999999999998</v>
      </c>
    </row>
    <row r="225" spans="1:16" x14ac:dyDescent="0.25">
      <c r="A225" s="146">
        <f t="shared" si="3"/>
        <v>222.38999999999965</v>
      </c>
      <c r="B225" s="100" t="s">
        <v>766</v>
      </c>
      <c r="C225" s="132" t="s">
        <v>279</v>
      </c>
      <c r="D225" s="100">
        <v>1</v>
      </c>
      <c r="E225" s="105">
        <v>19.989999999999998</v>
      </c>
      <c r="F225" s="101" t="s">
        <v>32</v>
      </c>
      <c r="G225" s="100" t="s">
        <v>32</v>
      </c>
      <c r="H225" s="100" t="s">
        <v>342</v>
      </c>
      <c r="I225" s="100" t="s">
        <v>350</v>
      </c>
      <c r="K225" s="100" t="s">
        <v>769</v>
      </c>
      <c r="L225" s="100" t="s">
        <v>154</v>
      </c>
      <c r="O225" s="100" t="s">
        <v>133</v>
      </c>
      <c r="P225" s="130">
        <f t="shared" si="4"/>
        <v>19.989999999999998</v>
      </c>
    </row>
    <row r="226" spans="1:16" x14ac:dyDescent="0.25">
      <c r="A226" s="146">
        <f t="shared" si="3"/>
        <v>222.39999999999964</v>
      </c>
      <c r="B226" s="100" t="s">
        <v>767</v>
      </c>
      <c r="C226" s="132" t="s">
        <v>279</v>
      </c>
      <c r="D226" s="100">
        <v>1</v>
      </c>
      <c r="E226" s="105">
        <v>19.989999999999998</v>
      </c>
      <c r="F226" s="101" t="s">
        <v>32</v>
      </c>
      <c r="G226" s="100" t="s">
        <v>32</v>
      </c>
      <c r="H226" s="100" t="s">
        <v>342</v>
      </c>
      <c r="I226" s="100" t="s">
        <v>350</v>
      </c>
      <c r="K226" s="100" t="s">
        <v>769</v>
      </c>
      <c r="L226" s="100" t="s">
        <v>154</v>
      </c>
      <c r="O226" s="100" t="s">
        <v>133</v>
      </c>
      <c r="P226" s="130">
        <f t="shared" si="4"/>
        <v>19.989999999999998</v>
      </c>
    </row>
    <row r="227" spans="1:16" x14ac:dyDescent="0.25">
      <c r="A227" s="146">
        <f t="shared" si="3"/>
        <v>222.40999999999963</v>
      </c>
      <c r="B227" s="100" t="s">
        <v>768</v>
      </c>
      <c r="C227" s="132" t="s">
        <v>279</v>
      </c>
      <c r="D227" s="100">
        <v>1</v>
      </c>
      <c r="E227" s="105">
        <v>19.989999999999998</v>
      </c>
      <c r="F227" s="101" t="s">
        <v>32</v>
      </c>
      <c r="G227" s="100" t="s">
        <v>32</v>
      </c>
      <c r="H227" s="100" t="s">
        <v>342</v>
      </c>
      <c r="I227" s="100" t="s">
        <v>350</v>
      </c>
      <c r="K227" s="100" t="s">
        <v>769</v>
      </c>
      <c r="L227" s="100" t="s">
        <v>154</v>
      </c>
      <c r="O227" s="100" t="s">
        <v>133</v>
      </c>
      <c r="P227" s="130">
        <f t="shared" si="4"/>
        <v>19.989999999999998</v>
      </c>
    </row>
    <row r="228" spans="1:16" x14ac:dyDescent="0.25">
      <c r="A228" s="130">
        <v>224</v>
      </c>
      <c r="B228" s="130" t="s">
        <v>856</v>
      </c>
      <c r="C228" s="133" t="s">
        <v>280</v>
      </c>
      <c r="D228" s="130">
        <v>1</v>
      </c>
      <c r="E228" s="131">
        <v>39.99</v>
      </c>
      <c r="F228" s="131" t="s">
        <v>32</v>
      </c>
      <c r="G228" s="130" t="s">
        <v>32</v>
      </c>
      <c r="H228" s="130" t="s">
        <v>26</v>
      </c>
      <c r="I228" s="130" t="s">
        <v>350</v>
      </c>
      <c r="J228" s="130"/>
      <c r="K228" s="130" t="s">
        <v>814</v>
      </c>
      <c r="L228" s="100" t="s">
        <v>154</v>
      </c>
      <c r="M228" s="130"/>
      <c r="N228" s="130"/>
      <c r="O228" s="130" t="s">
        <v>133</v>
      </c>
      <c r="P228" s="130">
        <f t="shared" si="4"/>
        <v>39.99</v>
      </c>
    </row>
    <row r="229" spans="1:16" x14ac:dyDescent="0.25">
      <c r="A229" s="130">
        <v>225</v>
      </c>
      <c r="B229" s="100" t="s">
        <v>553</v>
      </c>
      <c r="C229" s="133" t="s">
        <v>280</v>
      </c>
      <c r="D229" s="100">
        <v>1</v>
      </c>
      <c r="E229" s="105">
        <f t="shared" ref="E229:E248" si="5">659.8/20</f>
        <v>32.989999999999995</v>
      </c>
      <c r="F229" s="101" t="s">
        <v>32</v>
      </c>
      <c r="G229" s="100" t="s">
        <v>32</v>
      </c>
      <c r="H229" s="100" t="s">
        <v>27</v>
      </c>
      <c r="I229" s="100" t="s">
        <v>350</v>
      </c>
      <c r="L229" s="100" t="s">
        <v>154</v>
      </c>
      <c r="M229" s="100" t="s">
        <v>205</v>
      </c>
      <c r="O229" s="100" t="s">
        <v>330</v>
      </c>
      <c r="P229" s="130">
        <f t="shared" si="4"/>
        <v>32.989999999999995</v>
      </c>
    </row>
    <row r="230" spans="1:16" x14ac:dyDescent="0.25">
      <c r="A230" s="130">
        <v>225</v>
      </c>
      <c r="B230" s="100" t="s">
        <v>554</v>
      </c>
      <c r="C230" s="133" t="s">
        <v>280</v>
      </c>
      <c r="D230" s="100">
        <v>1</v>
      </c>
      <c r="E230" s="105">
        <f t="shared" si="5"/>
        <v>32.989999999999995</v>
      </c>
      <c r="F230" s="101" t="s">
        <v>32</v>
      </c>
      <c r="G230" s="100" t="s">
        <v>32</v>
      </c>
      <c r="H230" s="100" t="s">
        <v>27</v>
      </c>
      <c r="I230" s="100" t="s">
        <v>350</v>
      </c>
      <c r="L230" s="100" t="s">
        <v>154</v>
      </c>
      <c r="O230" s="100" t="s">
        <v>330</v>
      </c>
      <c r="P230" s="130">
        <f t="shared" si="4"/>
        <v>32.989999999999995</v>
      </c>
    </row>
    <row r="231" spans="1:16" x14ac:dyDescent="0.25">
      <c r="A231" s="130">
        <v>225</v>
      </c>
      <c r="B231" s="100" t="s">
        <v>555</v>
      </c>
      <c r="C231" s="133" t="s">
        <v>280</v>
      </c>
      <c r="D231" s="100">
        <v>1</v>
      </c>
      <c r="E231" s="105">
        <f t="shared" si="5"/>
        <v>32.989999999999995</v>
      </c>
      <c r="F231" s="101" t="s">
        <v>32</v>
      </c>
      <c r="G231" s="100" t="s">
        <v>32</v>
      </c>
      <c r="H231" s="100" t="s">
        <v>27</v>
      </c>
      <c r="I231" s="100" t="s">
        <v>350</v>
      </c>
      <c r="L231" s="100" t="s">
        <v>154</v>
      </c>
      <c r="O231" s="100" t="s">
        <v>330</v>
      </c>
      <c r="P231" s="130">
        <f t="shared" si="4"/>
        <v>32.989999999999995</v>
      </c>
    </row>
    <row r="232" spans="1:16" x14ac:dyDescent="0.25">
      <c r="A232" s="130">
        <v>225</v>
      </c>
      <c r="B232" s="100" t="s">
        <v>556</v>
      </c>
      <c r="C232" s="133" t="s">
        <v>280</v>
      </c>
      <c r="D232" s="100">
        <v>1</v>
      </c>
      <c r="E232" s="105">
        <f t="shared" si="5"/>
        <v>32.989999999999995</v>
      </c>
      <c r="F232" s="101" t="s">
        <v>32</v>
      </c>
      <c r="G232" s="100" t="s">
        <v>32</v>
      </c>
      <c r="H232" s="100" t="s">
        <v>27</v>
      </c>
      <c r="I232" s="100" t="s">
        <v>350</v>
      </c>
      <c r="L232" s="100" t="s">
        <v>154</v>
      </c>
      <c r="O232" s="100" t="s">
        <v>330</v>
      </c>
      <c r="P232" s="130">
        <f t="shared" si="4"/>
        <v>32.989999999999995</v>
      </c>
    </row>
    <row r="233" spans="1:16" x14ac:dyDescent="0.25">
      <c r="A233" s="130">
        <v>225</v>
      </c>
      <c r="B233" s="100" t="s">
        <v>557</v>
      </c>
      <c r="C233" s="133" t="s">
        <v>280</v>
      </c>
      <c r="D233" s="100">
        <v>1</v>
      </c>
      <c r="E233" s="105">
        <f t="shared" si="5"/>
        <v>32.989999999999995</v>
      </c>
      <c r="F233" s="101" t="s">
        <v>32</v>
      </c>
      <c r="G233" s="100" t="s">
        <v>32</v>
      </c>
      <c r="H233" s="100" t="s">
        <v>27</v>
      </c>
      <c r="I233" s="100" t="s">
        <v>350</v>
      </c>
      <c r="L233" s="100" t="s">
        <v>154</v>
      </c>
      <c r="O233" s="100" t="s">
        <v>330</v>
      </c>
      <c r="P233" s="130">
        <f t="shared" si="4"/>
        <v>32.989999999999995</v>
      </c>
    </row>
    <row r="234" spans="1:16" x14ac:dyDescent="0.25">
      <c r="A234" s="130">
        <v>225</v>
      </c>
      <c r="B234" s="100" t="s">
        <v>558</v>
      </c>
      <c r="C234" s="133" t="s">
        <v>280</v>
      </c>
      <c r="D234" s="100">
        <v>1</v>
      </c>
      <c r="E234" s="105">
        <f t="shared" si="5"/>
        <v>32.989999999999995</v>
      </c>
      <c r="F234" s="101" t="s">
        <v>32</v>
      </c>
      <c r="G234" s="100" t="s">
        <v>32</v>
      </c>
      <c r="H234" s="100" t="s">
        <v>27</v>
      </c>
      <c r="I234" s="100" t="s">
        <v>350</v>
      </c>
      <c r="L234" s="100" t="s">
        <v>154</v>
      </c>
      <c r="O234" s="100" t="s">
        <v>330</v>
      </c>
      <c r="P234" s="130">
        <f t="shared" si="4"/>
        <v>32.989999999999995</v>
      </c>
    </row>
    <row r="235" spans="1:16" x14ac:dyDescent="0.25">
      <c r="A235" s="130">
        <v>225</v>
      </c>
      <c r="B235" s="100" t="s">
        <v>559</v>
      </c>
      <c r="C235" s="133" t="s">
        <v>280</v>
      </c>
      <c r="D235" s="100">
        <v>1</v>
      </c>
      <c r="E235" s="105">
        <f t="shared" si="5"/>
        <v>32.989999999999995</v>
      </c>
      <c r="F235" s="101" t="s">
        <v>32</v>
      </c>
      <c r="G235" s="100" t="s">
        <v>32</v>
      </c>
      <c r="H235" s="100" t="s">
        <v>27</v>
      </c>
      <c r="I235" s="100" t="s">
        <v>350</v>
      </c>
      <c r="L235" s="100" t="s">
        <v>154</v>
      </c>
      <c r="O235" s="100" t="s">
        <v>330</v>
      </c>
      <c r="P235" s="130">
        <f t="shared" si="4"/>
        <v>32.989999999999995</v>
      </c>
    </row>
    <row r="236" spans="1:16" x14ac:dyDescent="0.25">
      <c r="A236" s="130">
        <v>225</v>
      </c>
      <c r="B236" s="100" t="s">
        <v>560</v>
      </c>
      <c r="C236" s="133" t="s">
        <v>280</v>
      </c>
      <c r="D236" s="100">
        <v>1</v>
      </c>
      <c r="E236" s="105">
        <f t="shared" si="5"/>
        <v>32.989999999999995</v>
      </c>
      <c r="F236" s="101" t="s">
        <v>32</v>
      </c>
      <c r="G236" s="100" t="s">
        <v>32</v>
      </c>
      <c r="H236" s="100" t="s">
        <v>27</v>
      </c>
      <c r="I236" s="100" t="s">
        <v>350</v>
      </c>
      <c r="L236" s="100" t="s">
        <v>154</v>
      </c>
      <c r="O236" s="100" t="s">
        <v>330</v>
      </c>
      <c r="P236" s="130">
        <f t="shared" si="4"/>
        <v>32.989999999999995</v>
      </c>
    </row>
    <row r="237" spans="1:16" x14ac:dyDescent="0.25">
      <c r="A237" s="130">
        <v>225</v>
      </c>
      <c r="B237" s="100" t="s">
        <v>561</v>
      </c>
      <c r="C237" s="133" t="s">
        <v>280</v>
      </c>
      <c r="D237" s="100">
        <v>1</v>
      </c>
      <c r="E237" s="105">
        <f t="shared" si="5"/>
        <v>32.989999999999995</v>
      </c>
      <c r="F237" s="101" t="s">
        <v>32</v>
      </c>
      <c r="G237" s="100" t="s">
        <v>32</v>
      </c>
      <c r="H237" s="100" t="s">
        <v>27</v>
      </c>
      <c r="I237" s="100" t="s">
        <v>350</v>
      </c>
      <c r="L237" s="100" t="s">
        <v>154</v>
      </c>
      <c r="O237" s="100" t="s">
        <v>330</v>
      </c>
      <c r="P237" s="130">
        <f t="shared" si="4"/>
        <v>32.989999999999995</v>
      </c>
    </row>
    <row r="238" spans="1:16" s="130" customFormat="1" x14ac:dyDescent="0.25">
      <c r="A238" s="130">
        <v>225</v>
      </c>
      <c r="B238" s="100" t="s">
        <v>562</v>
      </c>
      <c r="C238" s="133" t="s">
        <v>280</v>
      </c>
      <c r="D238" s="100">
        <v>1</v>
      </c>
      <c r="E238" s="105">
        <f t="shared" si="5"/>
        <v>32.989999999999995</v>
      </c>
      <c r="F238" s="101" t="s">
        <v>32</v>
      </c>
      <c r="G238" s="100" t="s">
        <v>32</v>
      </c>
      <c r="H238" s="100" t="s">
        <v>27</v>
      </c>
      <c r="I238" s="100" t="s">
        <v>350</v>
      </c>
      <c r="J238" s="100"/>
      <c r="K238" s="100"/>
      <c r="L238" s="100" t="s">
        <v>154</v>
      </c>
      <c r="M238" s="100"/>
      <c r="N238" s="100"/>
      <c r="O238" s="100" t="s">
        <v>330</v>
      </c>
      <c r="P238" s="130">
        <f t="shared" si="4"/>
        <v>32.989999999999995</v>
      </c>
    </row>
    <row r="239" spans="1:16" s="130" customFormat="1" x14ac:dyDescent="0.25">
      <c r="A239" s="130">
        <v>225</v>
      </c>
      <c r="B239" s="100" t="s">
        <v>563</v>
      </c>
      <c r="C239" s="133" t="s">
        <v>280</v>
      </c>
      <c r="D239" s="100">
        <v>1</v>
      </c>
      <c r="E239" s="105">
        <f t="shared" si="5"/>
        <v>32.989999999999995</v>
      </c>
      <c r="F239" s="101" t="s">
        <v>32</v>
      </c>
      <c r="G239" s="100" t="s">
        <v>32</v>
      </c>
      <c r="H239" s="100" t="s">
        <v>27</v>
      </c>
      <c r="I239" s="100" t="s">
        <v>350</v>
      </c>
      <c r="J239" s="100"/>
      <c r="K239" s="100"/>
      <c r="L239" s="100" t="s">
        <v>154</v>
      </c>
      <c r="M239" s="100"/>
      <c r="N239" s="100"/>
      <c r="O239" s="100" t="s">
        <v>330</v>
      </c>
      <c r="P239" s="130">
        <f t="shared" si="4"/>
        <v>32.989999999999995</v>
      </c>
    </row>
    <row r="240" spans="1:16" s="130" customFormat="1" x14ac:dyDescent="0.25">
      <c r="A240" s="130">
        <v>225</v>
      </c>
      <c r="B240" s="100" t="s">
        <v>564</v>
      </c>
      <c r="C240" s="133" t="s">
        <v>280</v>
      </c>
      <c r="D240" s="100">
        <v>1</v>
      </c>
      <c r="E240" s="105">
        <f t="shared" si="5"/>
        <v>32.989999999999995</v>
      </c>
      <c r="F240" s="101" t="s">
        <v>32</v>
      </c>
      <c r="G240" s="100" t="s">
        <v>32</v>
      </c>
      <c r="H240" s="100" t="s">
        <v>27</v>
      </c>
      <c r="I240" s="100" t="s">
        <v>350</v>
      </c>
      <c r="J240" s="100"/>
      <c r="K240" s="100"/>
      <c r="L240" s="100" t="s">
        <v>154</v>
      </c>
      <c r="M240" s="100"/>
      <c r="N240" s="100"/>
      <c r="O240" s="100" t="s">
        <v>330</v>
      </c>
      <c r="P240" s="130">
        <f t="shared" si="4"/>
        <v>32.989999999999995</v>
      </c>
    </row>
    <row r="241" spans="1:16" s="130" customFormat="1" x14ac:dyDescent="0.25">
      <c r="A241" s="130">
        <v>225</v>
      </c>
      <c r="B241" s="100" t="s">
        <v>565</v>
      </c>
      <c r="C241" s="133" t="s">
        <v>280</v>
      </c>
      <c r="D241" s="100">
        <v>1</v>
      </c>
      <c r="E241" s="105">
        <f t="shared" si="5"/>
        <v>32.989999999999995</v>
      </c>
      <c r="F241" s="101" t="s">
        <v>32</v>
      </c>
      <c r="G241" s="100" t="s">
        <v>32</v>
      </c>
      <c r="H241" s="100" t="s">
        <v>27</v>
      </c>
      <c r="I241" s="100" t="s">
        <v>350</v>
      </c>
      <c r="J241" s="100"/>
      <c r="K241" s="100"/>
      <c r="L241" s="100" t="s">
        <v>154</v>
      </c>
      <c r="M241" s="100"/>
      <c r="N241" s="100"/>
      <c r="O241" s="100" t="s">
        <v>330</v>
      </c>
      <c r="P241" s="130">
        <f t="shared" si="4"/>
        <v>32.989999999999995</v>
      </c>
    </row>
    <row r="242" spans="1:16" s="130" customFormat="1" x14ac:dyDescent="0.25">
      <c r="A242" s="130">
        <v>225</v>
      </c>
      <c r="B242" s="100" t="s">
        <v>566</v>
      </c>
      <c r="C242" s="133" t="s">
        <v>280</v>
      </c>
      <c r="D242" s="100">
        <v>1</v>
      </c>
      <c r="E242" s="105">
        <f t="shared" si="5"/>
        <v>32.989999999999995</v>
      </c>
      <c r="F242" s="101" t="s">
        <v>32</v>
      </c>
      <c r="G242" s="100" t="s">
        <v>32</v>
      </c>
      <c r="H242" s="100" t="s">
        <v>27</v>
      </c>
      <c r="I242" s="100" t="s">
        <v>350</v>
      </c>
      <c r="J242" s="100"/>
      <c r="K242" s="100"/>
      <c r="L242" s="100" t="s">
        <v>154</v>
      </c>
      <c r="M242" s="100"/>
      <c r="N242" s="100"/>
      <c r="O242" s="100" t="s">
        <v>330</v>
      </c>
      <c r="P242" s="130">
        <f t="shared" si="4"/>
        <v>32.989999999999995</v>
      </c>
    </row>
    <row r="243" spans="1:16" s="130" customFormat="1" x14ac:dyDescent="0.25">
      <c r="A243" s="130">
        <v>225</v>
      </c>
      <c r="B243" s="100" t="s">
        <v>567</v>
      </c>
      <c r="C243" s="133" t="s">
        <v>280</v>
      </c>
      <c r="D243" s="100">
        <v>1</v>
      </c>
      <c r="E243" s="105">
        <f t="shared" si="5"/>
        <v>32.989999999999995</v>
      </c>
      <c r="F243" s="101" t="s">
        <v>32</v>
      </c>
      <c r="G243" s="100" t="s">
        <v>32</v>
      </c>
      <c r="H243" s="100" t="s">
        <v>27</v>
      </c>
      <c r="I243" s="100" t="s">
        <v>350</v>
      </c>
      <c r="J243" s="100"/>
      <c r="K243" s="100"/>
      <c r="L243" s="100" t="s">
        <v>154</v>
      </c>
      <c r="M243" s="100"/>
      <c r="N243" s="100"/>
      <c r="O243" s="100" t="s">
        <v>330</v>
      </c>
      <c r="P243" s="130">
        <f t="shared" si="4"/>
        <v>32.989999999999995</v>
      </c>
    </row>
    <row r="244" spans="1:16" s="130" customFormat="1" x14ac:dyDescent="0.25">
      <c r="A244" s="130">
        <v>225</v>
      </c>
      <c r="B244" s="100" t="s">
        <v>568</v>
      </c>
      <c r="C244" s="133" t="s">
        <v>280</v>
      </c>
      <c r="D244" s="100">
        <v>1</v>
      </c>
      <c r="E244" s="105">
        <f t="shared" si="5"/>
        <v>32.989999999999995</v>
      </c>
      <c r="F244" s="101" t="s">
        <v>32</v>
      </c>
      <c r="G244" s="100" t="s">
        <v>32</v>
      </c>
      <c r="H244" s="100" t="s">
        <v>27</v>
      </c>
      <c r="I244" s="100" t="s">
        <v>350</v>
      </c>
      <c r="J244" s="100"/>
      <c r="K244" s="100"/>
      <c r="L244" s="100" t="s">
        <v>154</v>
      </c>
      <c r="M244" s="100"/>
      <c r="N244" s="100"/>
      <c r="O244" s="100" t="s">
        <v>330</v>
      </c>
      <c r="P244" s="130">
        <f t="shared" si="4"/>
        <v>32.989999999999995</v>
      </c>
    </row>
    <row r="245" spans="1:16" s="130" customFormat="1" x14ac:dyDescent="0.25">
      <c r="A245" s="130">
        <v>225</v>
      </c>
      <c r="B245" s="100" t="s">
        <v>569</v>
      </c>
      <c r="C245" s="133" t="s">
        <v>280</v>
      </c>
      <c r="D245" s="100">
        <v>1</v>
      </c>
      <c r="E245" s="105">
        <f t="shared" si="5"/>
        <v>32.989999999999995</v>
      </c>
      <c r="F245" s="101" t="s">
        <v>32</v>
      </c>
      <c r="G245" s="100" t="s">
        <v>32</v>
      </c>
      <c r="H245" s="100" t="s">
        <v>27</v>
      </c>
      <c r="I245" s="100" t="s">
        <v>350</v>
      </c>
      <c r="J245" s="100"/>
      <c r="K245" s="100"/>
      <c r="L245" s="100" t="s">
        <v>154</v>
      </c>
      <c r="M245" s="100"/>
      <c r="N245" s="100"/>
      <c r="O245" s="100" t="s">
        <v>330</v>
      </c>
      <c r="P245" s="130">
        <f t="shared" si="4"/>
        <v>32.989999999999995</v>
      </c>
    </row>
    <row r="246" spans="1:16" s="130" customFormat="1" x14ac:dyDescent="0.25">
      <c r="A246" s="130">
        <v>225</v>
      </c>
      <c r="B246" s="100" t="s">
        <v>570</v>
      </c>
      <c r="C246" s="133" t="s">
        <v>280</v>
      </c>
      <c r="D246" s="100">
        <v>1</v>
      </c>
      <c r="E246" s="105">
        <f t="shared" si="5"/>
        <v>32.989999999999995</v>
      </c>
      <c r="F246" s="101" t="s">
        <v>32</v>
      </c>
      <c r="G246" s="100" t="s">
        <v>32</v>
      </c>
      <c r="H246" s="100" t="s">
        <v>27</v>
      </c>
      <c r="I246" s="100" t="s">
        <v>350</v>
      </c>
      <c r="J246" s="100"/>
      <c r="K246" s="100"/>
      <c r="L246" s="100" t="s">
        <v>154</v>
      </c>
      <c r="M246" s="100"/>
      <c r="N246" s="100"/>
      <c r="O246" s="100" t="s">
        <v>330</v>
      </c>
      <c r="P246" s="130">
        <f t="shared" si="4"/>
        <v>32.989999999999995</v>
      </c>
    </row>
    <row r="247" spans="1:16" s="130" customFormat="1" x14ac:dyDescent="0.25">
      <c r="A247" s="130">
        <v>225</v>
      </c>
      <c r="B247" s="100" t="s">
        <v>571</v>
      </c>
      <c r="C247" s="133" t="s">
        <v>280</v>
      </c>
      <c r="D247" s="100">
        <v>1</v>
      </c>
      <c r="E247" s="105">
        <f t="shared" si="5"/>
        <v>32.989999999999995</v>
      </c>
      <c r="F247" s="101" t="s">
        <v>32</v>
      </c>
      <c r="G247" s="100" t="s">
        <v>32</v>
      </c>
      <c r="H247" s="100" t="s">
        <v>27</v>
      </c>
      <c r="I247" s="100" t="s">
        <v>350</v>
      </c>
      <c r="J247" s="100"/>
      <c r="K247" s="100"/>
      <c r="L247" s="100" t="s">
        <v>154</v>
      </c>
      <c r="M247" s="100"/>
      <c r="N247" s="100"/>
      <c r="O247" s="100" t="s">
        <v>330</v>
      </c>
      <c r="P247" s="130">
        <f t="shared" si="4"/>
        <v>32.989999999999995</v>
      </c>
    </row>
    <row r="248" spans="1:16" s="130" customFormat="1" x14ac:dyDescent="0.25">
      <c r="A248" s="130">
        <v>225</v>
      </c>
      <c r="B248" s="100" t="s">
        <v>572</v>
      </c>
      <c r="C248" s="133" t="s">
        <v>280</v>
      </c>
      <c r="D248" s="100">
        <v>1</v>
      </c>
      <c r="E248" s="105">
        <f t="shared" si="5"/>
        <v>32.989999999999995</v>
      </c>
      <c r="F248" s="101" t="s">
        <v>32</v>
      </c>
      <c r="G248" s="100" t="s">
        <v>32</v>
      </c>
      <c r="H248" s="100" t="s">
        <v>27</v>
      </c>
      <c r="I248" s="100" t="s">
        <v>350</v>
      </c>
      <c r="J248" s="100"/>
      <c r="K248" s="100"/>
      <c r="L248" s="100" t="s">
        <v>154</v>
      </c>
      <c r="M248" s="100"/>
      <c r="N248" s="100"/>
      <c r="O248" s="100" t="s">
        <v>330</v>
      </c>
      <c r="P248" s="130">
        <f t="shared" si="4"/>
        <v>32.989999999999995</v>
      </c>
    </row>
    <row r="249" spans="1:16" s="130" customFormat="1" x14ac:dyDescent="0.25">
      <c r="A249" s="130">
        <v>225</v>
      </c>
      <c r="B249" s="100" t="s">
        <v>574</v>
      </c>
      <c r="C249" s="132" t="s">
        <v>279</v>
      </c>
      <c r="D249" s="100">
        <v>1</v>
      </c>
      <c r="E249" s="101">
        <f t="shared" ref="E249:E278" si="6">1979.7/30</f>
        <v>65.989999999999995</v>
      </c>
      <c r="F249" s="101" t="s">
        <v>32</v>
      </c>
      <c r="G249" s="100" t="s">
        <v>32</v>
      </c>
      <c r="H249" s="100" t="s">
        <v>573</v>
      </c>
      <c r="I249" s="100" t="s">
        <v>350</v>
      </c>
      <c r="J249" s="100"/>
      <c r="K249" s="100"/>
      <c r="L249" s="100" t="s">
        <v>154</v>
      </c>
      <c r="M249" s="100"/>
      <c r="N249" s="100"/>
      <c r="O249" s="100" t="s">
        <v>133</v>
      </c>
      <c r="P249" s="130">
        <f t="shared" si="4"/>
        <v>65.989999999999995</v>
      </c>
    </row>
    <row r="250" spans="1:16" s="130" customFormat="1" x14ac:dyDescent="0.25">
      <c r="A250" s="130">
        <v>225</v>
      </c>
      <c r="B250" s="100" t="s">
        <v>575</v>
      </c>
      <c r="C250" s="132" t="s">
        <v>279</v>
      </c>
      <c r="D250" s="100">
        <v>1</v>
      </c>
      <c r="E250" s="101">
        <f t="shared" si="6"/>
        <v>65.989999999999995</v>
      </c>
      <c r="F250" s="101" t="s">
        <v>32</v>
      </c>
      <c r="G250" s="100" t="s">
        <v>32</v>
      </c>
      <c r="H250" s="100" t="s">
        <v>573</v>
      </c>
      <c r="I250" s="100" t="s">
        <v>350</v>
      </c>
      <c r="J250" s="100"/>
      <c r="K250" s="100"/>
      <c r="L250" s="100" t="s">
        <v>154</v>
      </c>
      <c r="M250" s="100"/>
      <c r="N250" s="100"/>
      <c r="O250" s="100" t="s">
        <v>133</v>
      </c>
      <c r="P250" s="130">
        <f t="shared" si="4"/>
        <v>65.989999999999995</v>
      </c>
    </row>
    <row r="251" spans="1:16" s="130" customFormat="1" x14ac:dyDescent="0.25">
      <c r="A251" s="130">
        <v>225</v>
      </c>
      <c r="B251" s="100" t="s">
        <v>576</v>
      </c>
      <c r="C251" s="132" t="s">
        <v>279</v>
      </c>
      <c r="D251" s="100">
        <v>1</v>
      </c>
      <c r="E251" s="101">
        <f t="shared" si="6"/>
        <v>65.989999999999995</v>
      </c>
      <c r="F251" s="101" t="s">
        <v>32</v>
      </c>
      <c r="G251" s="100" t="s">
        <v>32</v>
      </c>
      <c r="H251" s="100" t="s">
        <v>573</v>
      </c>
      <c r="I251" s="100" t="s">
        <v>350</v>
      </c>
      <c r="J251" s="100"/>
      <c r="K251" s="100"/>
      <c r="L251" s="100" t="s">
        <v>154</v>
      </c>
      <c r="M251" s="100"/>
      <c r="N251" s="100"/>
      <c r="O251" s="100" t="s">
        <v>133</v>
      </c>
      <c r="P251" s="130">
        <f t="shared" si="4"/>
        <v>65.989999999999995</v>
      </c>
    </row>
    <row r="252" spans="1:16" s="130" customFormat="1" x14ac:dyDescent="0.25">
      <c r="A252" s="130">
        <v>225</v>
      </c>
      <c r="B252" s="100" t="s">
        <v>577</v>
      </c>
      <c r="C252" s="132" t="s">
        <v>279</v>
      </c>
      <c r="D252" s="100">
        <v>1</v>
      </c>
      <c r="E252" s="101">
        <f t="shared" si="6"/>
        <v>65.989999999999995</v>
      </c>
      <c r="F252" s="101" t="s">
        <v>32</v>
      </c>
      <c r="G252" s="100" t="s">
        <v>32</v>
      </c>
      <c r="H252" s="100" t="s">
        <v>573</v>
      </c>
      <c r="I252" s="100" t="s">
        <v>350</v>
      </c>
      <c r="J252" s="100"/>
      <c r="K252" s="100"/>
      <c r="L252" s="100" t="s">
        <v>154</v>
      </c>
      <c r="M252" s="100"/>
      <c r="N252" s="100"/>
      <c r="O252" s="100" t="s">
        <v>133</v>
      </c>
      <c r="P252" s="130">
        <f t="shared" si="4"/>
        <v>65.989999999999995</v>
      </c>
    </row>
    <row r="253" spans="1:16" s="130" customFormat="1" x14ac:dyDescent="0.25">
      <c r="A253" s="130">
        <v>225</v>
      </c>
      <c r="B253" s="100" t="s">
        <v>578</v>
      </c>
      <c r="C253" s="132" t="s">
        <v>279</v>
      </c>
      <c r="D253" s="100">
        <v>1</v>
      </c>
      <c r="E253" s="101">
        <f t="shared" si="6"/>
        <v>65.989999999999995</v>
      </c>
      <c r="F253" s="101" t="s">
        <v>32</v>
      </c>
      <c r="G253" s="100" t="s">
        <v>32</v>
      </c>
      <c r="H253" s="100" t="s">
        <v>573</v>
      </c>
      <c r="I253" s="100" t="s">
        <v>350</v>
      </c>
      <c r="J253" s="100"/>
      <c r="K253" s="100"/>
      <c r="L253" s="100" t="s">
        <v>154</v>
      </c>
      <c r="M253" s="100"/>
      <c r="N253" s="100"/>
      <c r="O253" s="100" t="s">
        <v>133</v>
      </c>
      <c r="P253" s="130">
        <f t="shared" si="4"/>
        <v>65.989999999999995</v>
      </c>
    </row>
    <row r="254" spans="1:16" s="130" customFormat="1" x14ac:dyDescent="0.25">
      <c r="A254" s="130">
        <v>225</v>
      </c>
      <c r="B254" s="100" t="s">
        <v>579</v>
      </c>
      <c r="C254" s="132" t="s">
        <v>279</v>
      </c>
      <c r="D254" s="100">
        <v>1</v>
      </c>
      <c r="E254" s="101">
        <f t="shared" si="6"/>
        <v>65.989999999999995</v>
      </c>
      <c r="F254" s="101" t="s">
        <v>32</v>
      </c>
      <c r="G254" s="100" t="s">
        <v>32</v>
      </c>
      <c r="H254" s="100" t="s">
        <v>573</v>
      </c>
      <c r="I254" s="100" t="s">
        <v>350</v>
      </c>
      <c r="J254" s="100"/>
      <c r="K254" s="100"/>
      <c r="L254" s="100" t="s">
        <v>154</v>
      </c>
      <c r="M254" s="100"/>
      <c r="N254" s="100"/>
      <c r="O254" s="100" t="s">
        <v>133</v>
      </c>
      <c r="P254" s="130">
        <f t="shared" si="4"/>
        <v>65.989999999999995</v>
      </c>
    </row>
    <row r="255" spans="1:16" s="130" customFormat="1" x14ac:dyDescent="0.25">
      <c r="A255" s="130">
        <v>225</v>
      </c>
      <c r="B255" s="100" t="s">
        <v>580</v>
      </c>
      <c r="C255" s="132" t="s">
        <v>279</v>
      </c>
      <c r="D255" s="100">
        <v>1</v>
      </c>
      <c r="E255" s="101">
        <f t="shared" si="6"/>
        <v>65.989999999999995</v>
      </c>
      <c r="F255" s="101" t="s">
        <v>32</v>
      </c>
      <c r="G255" s="100" t="s">
        <v>32</v>
      </c>
      <c r="H255" s="100" t="s">
        <v>573</v>
      </c>
      <c r="I255" s="100" t="s">
        <v>350</v>
      </c>
      <c r="J255" s="100"/>
      <c r="K255" s="100"/>
      <c r="L255" s="100" t="s">
        <v>154</v>
      </c>
      <c r="M255" s="100"/>
      <c r="N255" s="100"/>
      <c r="O255" s="100" t="s">
        <v>133</v>
      </c>
      <c r="P255" s="130">
        <f t="shared" si="4"/>
        <v>65.989999999999995</v>
      </c>
    </row>
    <row r="256" spans="1:16" s="130" customFormat="1" x14ac:dyDescent="0.25">
      <c r="A256" s="130">
        <v>225</v>
      </c>
      <c r="B256" s="100" t="s">
        <v>581</v>
      </c>
      <c r="C256" s="132" t="s">
        <v>279</v>
      </c>
      <c r="D256" s="100">
        <v>1</v>
      </c>
      <c r="E256" s="101">
        <f t="shared" si="6"/>
        <v>65.989999999999995</v>
      </c>
      <c r="F256" s="101" t="s">
        <v>32</v>
      </c>
      <c r="G256" s="100" t="s">
        <v>32</v>
      </c>
      <c r="H256" s="100" t="s">
        <v>573</v>
      </c>
      <c r="I256" s="100" t="s">
        <v>350</v>
      </c>
      <c r="J256" s="100"/>
      <c r="K256" s="100"/>
      <c r="L256" s="100" t="s">
        <v>154</v>
      </c>
      <c r="M256" s="100"/>
      <c r="N256" s="100"/>
      <c r="O256" s="100" t="s">
        <v>133</v>
      </c>
      <c r="P256" s="130">
        <f t="shared" si="4"/>
        <v>65.989999999999995</v>
      </c>
    </row>
    <row r="257" spans="1:16" s="130" customFormat="1" x14ac:dyDescent="0.25">
      <c r="A257" s="130">
        <v>225</v>
      </c>
      <c r="B257" s="100" t="s">
        <v>582</v>
      </c>
      <c r="C257" s="132" t="s">
        <v>279</v>
      </c>
      <c r="D257" s="100">
        <v>1</v>
      </c>
      <c r="E257" s="101">
        <f t="shared" si="6"/>
        <v>65.989999999999995</v>
      </c>
      <c r="F257" s="101" t="s">
        <v>32</v>
      </c>
      <c r="G257" s="100" t="s">
        <v>32</v>
      </c>
      <c r="H257" s="100" t="s">
        <v>573</v>
      </c>
      <c r="I257" s="100" t="s">
        <v>350</v>
      </c>
      <c r="J257" s="100"/>
      <c r="K257" s="100"/>
      <c r="L257" s="100" t="s">
        <v>154</v>
      </c>
      <c r="M257" s="100"/>
      <c r="N257" s="100"/>
      <c r="O257" s="100" t="s">
        <v>133</v>
      </c>
      <c r="P257" s="130">
        <f t="shared" si="4"/>
        <v>65.989999999999995</v>
      </c>
    </row>
    <row r="258" spans="1:16" s="130" customFormat="1" x14ac:dyDescent="0.25">
      <c r="A258" s="130">
        <v>225</v>
      </c>
      <c r="B258" s="100" t="s">
        <v>583</v>
      </c>
      <c r="C258" s="132" t="s">
        <v>279</v>
      </c>
      <c r="D258" s="100">
        <v>1</v>
      </c>
      <c r="E258" s="101">
        <f t="shared" si="6"/>
        <v>65.989999999999995</v>
      </c>
      <c r="F258" s="101" t="s">
        <v>32</v>
      </c>
      <c r="G258" s="100" t="s">
        <v>32</v>
      </c>
      <c r="H258" s="100" t="s">
        <v>573</v>
      </c>
      <c r="I258" s="100" t="s">
        <v>350</v>
      </c>
      <c r="J258" s="100"/>
      <c r="K258" s="100"/>
      <c r="L258" s="100" t="s">
        <v>154</v>
      </c>
      <c r="M258" s="100"/>
      <c r="N258" s="100"/>
      <c r="O258" s="100" t="s">
        <v>133</v>
      </c>
      <c r="P258" s="130">
        <f t="shared" ref="P258:P321" si="7">D258*E258</f>
        <v>65.989999999999995</v>
      </c>
    </row>
    <row r="259" spans="1:16" s="130" customFormat="1" x14ac:dyDescent="0.25">
      <c r="A259" s="130">
        <v>225</v>
      </c>
      <c r="B259" s="100" t="s">
        <v>584</v>
      </c>
      <c r="C259" s="132" t="s">
        <v>279</v>
      </c>
      <c r="D259" s="100">
        <v>1</v>
      </c>
      <c r="E259" s="101">
        <f t="shared" si="6"/>
        <v>65.989999999999995</v>
      </c>
      <c r="F259" s="101" t="s">
        <v>32</v>
      </c>
      <c r="G259" s="100" t="s">
        <v>32</v>
      </c>
      <c r="H259" s="100" t="s">
        <v>573</v>
      </c>
      <c r="I259" s="100" t="s">
        <v>350</v>
      </c>
      <c r="J259" s="100"/>
      <c r="K259" s="100"/>
      <c r="L259" s="100" t="s">
        <v>154</v>
      </c>
      <c r="M259" s="100"/>
      <c r="N259" s="100"/>
      <c r="O259" s="100" t="s">
        <v>133</v>
      </c>
      <c r="P259" s="130">
        <f t="shared" si="7"/>
        <v>65.989999999999995</v>
      </c>
    </row>
    <row r="260" spans="1:16" s="130" customFormat="1" x14ac:dyDescent="0.25">
      <c r="A260" s="130">
        <v>225</v>
      </c>
      <c r="B260" s="100" t="s">
        <v>585</v>
      </c>
      <c r="C260" s="132" t="s">
        <v>279</v>
      </c>
      <c r="D260" s="100">
        <v>1</v>
      </c>
      <c r="E260" s="101">
        <f t="shared" si="6"/>
        <v>65.989999999999995</v>
      </c>
      <c r="F260" s="101" t="s">
        <v>32</v>
      </c>
      <c r="G260" s="100" t="s">
        <v>32</v>
      </c>
      <c r="H260" s="100" t="s">
        <v>573</v>
      </c>
      <c r="I260" s="100" t="s">
        <v>350</v>
      </c>
      <c r="J260" s="100"/>
      <c r="K260" s="100"/>
      <c r="L260" s="100" t="s">
        <v>154</v>
      </c>
      <c r="M260" s="100"/>
      <c r="N260" s="100"/>
      <c r="O260" s="100" t="s">
        <v>133</v>
      </c>
      <c r="P260" s="130">
        <f t="shared" si="7"/>
        <v>65.989999999999995</v>
      </c>
    </row>
    <row r="261" spans="1:16" s="130" customFormat="1" x14ac:dyDescent="0.25">
      <c r="A261" s="130">
        <v>225</v>
      </c>
      <c r="B261" s="100" t="s">
        <v>586</v>
      </c>
      <c r="C261" s="132" t="s">
        <v>279</v>
      </c>
      <c r="D261" s="100">
        <v>1</v>
      </c>
      <c r="E261" s="101">
        <f t="shared" si="6"/>
        <v>65.989999999999995</v>
      </c>
      <c r="F261" s="101" t="s">
        <v>32</v>
      </c>
      <c r="G261" s="100" t="s">
        <v>32</v>
      </c>
      <c r="H261" s="100" t="s">
        <v>573</v>
      </c>
      <c r="I261" s="100" t="s">
        <v>350</v>
      </c>
      <c r="J261" s="100"/>
      <c r="K261" s="100"/>
      <c r="L261" s="100" t="s">
        <v>154</v>
      </c>
      <c r="M261" s="100"/>
      <c r="N261" s="100"/>
      <c r="O261" s="100" t="s">
        <v>133</v>
      </c>
      <c r="P261" s="130">
        <f t="shared" si="7"/>
        <v>65.989999999999995</v>
      </c>
    </row>
    <row r="262" spans="1:16" s="130" customFormat="1" x14ac:dyDescent="0.25">
      <c r="A262" s="130">
        <v>225</v>
      </c>
      <c r="B262" s="100" t="s">
        <v>587</v>
      </c>
      <c r="C262" s="132" t="s">
        <v>279</v>
      </c>
      <c r="D262" s="100">
        <v>1</v>
      </c>
      <c r="E262" s="101">
        <f t="shared" si="6"/>
        <v>65.989999999999995</v>
      </c>
      <c r="F262" s="101" t="s">
        <v>32</v>
      </c>
      <c r="G262" s="100" t="s">
        <v>32</v>
      </c>
      <c r="H262" s="100" t="s">
        <v>573</v>
      </c>
      <c r="I262" s="100" t="s">
        <v>350</v>
      </c>
      <c r="J262" s="100"/>
      <c r="K262" s="100"/>
      <c r="L262" s="100" t="s">
        <v>154</v>
      </c>
      <c r="M262" s="100"/>
      <c r="N262" s="100"/>
      <c r="O262" s="100" t="s">
        <v>133</v>
      </c>
      <c r="P262" s="130">
        <f t="shared" si="7"/>
        <v>65.989999999999995</v>
      </c>
    </row>
    <row r="263" spans="1:16" s="130" customFormat="1" x14ac:dyDescent="0.25">
      <c r="A263" s="130">
        <v>225</v>
      </c>
      <c r="B263" s="100" t="s">
        <v>588</v>
      </c>
      <c r="C263" s="132" t="s">
        <v>279</v>
      </c>
      <c r="D263" s="100">
        <v>1</v>
      </c>
      <c r="E263" s="101">
        <f t="shared" si="6"/>
        <v>65.989999999999995</v>
      </c>
      <c r="F263" s="101" t="s">
        <v>32</v>
      </c>
      <c r="G263" s="100" t="s">
        <v>32</v>
      </c>
      <c r="H263" s="100" t="s">
        <v>573</v>
      </c>
      <c r="I263" s="100" t="s">
        <v>350</v>
      </c>
      <c r="J263" s="100"/>
      <c r="K263" s="100"/>
      <c r="L263" s="100" t="s">
        <v>154</v>
      </c>
      <c r="M263" s="100"/>
      <c r="N263" s="100"/>
      <c r="O263" s="100" t="s">
        <v>133</v>
      </c>
      <c r="P263" s="130">
        <f t="shared" si="7"/>
        <v>65.989999999999995</v>
      </c>
    </row>
    <row r="264" spans="1:16" s="130" customFormat="1" x14ac:dyDescent="0.25">
      <c r="A264" s="130">
        <v>225</v>
      </c>
      <c r="B264" s="100" t="s">
        <v>589</v>
      </c>
      <c r="C264" s="132" t="s">
        <v>279</v>
      </c>
      <c r="D264" s="100">
        <v>1</v>
      </c>
      <c r="E264" s="101">
        <f t="shared" si="6"/>
        <v>65.989999999999995</v>
      </c>
      <c r="F264" s="101" t="s">
        <v>32</v>
      </c>
      <c r="G264" s="100" t="s">
        <v>32</v>
      </c>
      <c r="H264" s="100" t="s">
        <v>573</v>
      </c>
      <c r="I264" s="100" t="s">
        <v>350</v>
      </c>
      <c r="J264" s="100"/>
      <c r="K264" s="100"/>
      <c r="L264" s="100" t="s">
        <v>154</v>
      </c>
      <c r="M264" s="100"/>
      <c r="N264" s="100"/>
      <c r="O264" s="100" t="s">
        <v>133</v>
      </c>
      <c r="P264" s="130">
        <f t="shared" si="7"/>
        <v>65.989999999999995</v>
      </c>
    </row>
    <row r="265" spans="1:16" s="130" customFormat="1" x14ac:dyDescent="0.25">
      <c r="A265" s="130">
        <v>225</v>
      </c>
      <c r="B265" s="100" t="s">
        <v>590</v>
      </c>
      <c r="C265" s="132" t="s">
        <v>279</v>
      </c>
      <c r="D265" s="100">
        <v>1</v>
      </c>
      <c r="E265" s="101">
        <f t="shared" si="6"/>
        <v>65.989999999999995</v>
      </c>
      <c r="F265" s="101" t="s">
        <v>32</v>
      </c>
      <c r="G265" s="100" t="s">
        <v>32</v>
      </c>
      <c r="H265" s="100" t="s">
        <v>573</v>
      </c>
      <c r="I265" s="100" t="s">
        <v>350</v>
      </c>
      <c r="J265" s="100"/>
      <c r="K265" s="100"/>
      <c r="L265" s="100" t="s">
        <v>154</v>
      </c>
      <c r="M265" s="100"/>
      <c r="N265" s="100"/>
      <c r="O265" s="100" t="s">
        <v>133</v>
      </c>
      <c r="P265" s="130">
        <f t="shared" si="7"/>
        <v>65.989999999999995</v>
      </c>
    </row>
    <row r="266" spans="1:16" s="130" customFormat="1" x14ac:dyDescent="0.25">
      <c r="A266" s="130">
        <v>225</v>
      </c>
      <c r="B266" s="100" t="s">
        <v>591</v>
      </c>
      <c r="C266" s="132" t="s">
        <v>279</v>
      </c>
      <c r="D266" s="100">
        <v>1</v>
      </c>
      <c r="E266" s="101">
        <f t="shared" si="6"/>
        <v>65.989999999999995</v>
      </c>
      <c r="F266" s="101" t="s">
        <v>32</v>
      </c>
      <c r="G266" s="100" t="s">
        <v>32</v>
      </c>
      <c r="H266" s="100" t="s">
        <v>573</v>
      </c>
      <c r="I266" s="100" t="s">
        <v>350</v>
      </c>
      <c r="J266" s="100"/>
      <c r="K266" s="100"/>
      <c r="L266" s="100" t="s">
        <v>154</v>
      </c>
      <c r="M266" s="100"/>
      <c r="N266" s="100"/>
      <c r="O266" s="100" t="s">
        <v>133</v>
      </c>
      <c r="P266" s="130">
        <f t="shared" si="7"/>
        <v>65.989999999999995</v>
      </c>
    </row>
    <row r="267" spans="1:16" s="130" customFormat="1" x14ac:dyDescent="0.25">
      <c r="A267" s="130">
        <v>225</v>
      </c>
      <c r="B267" s="100" t="s">
        <v>592</v>
      </c>
      <c r="C267" s="132" t="s">
        <v>279</v>
      </c>
      <c r="D267" s="100">
        <v>1</v>
      </c>
      <c r="E267" s="101">
        <f t="shared" si="6"/>
        <v>65.989999999999995</v>
      </c>
      <c r="F267" s="101" t="s">
        <v>32</v>
      </c>
      <c r="G267" s="100" t="s">
        <v>32</v>
      </c>
      <c r="H267" s="100" t="s">
        <v>573</v>
      </c>
      <c r="I267" s="100" t="s">
        <v>350</v>
      </c>
      <c r="J267" s="100"/>
      <c r="K267" s="100"/>
      <c r="L267" s="100" t="s">
        <v>154</v>
      </c>
      <c r="M267" s="100"/>
      <c r="N267" s="100"/>
      <c r="O267" s="100" t="s">
        <v>133</v>
      </c>
      <c r="P267" s="100">
        <f t="shared" si="7"/>
        <v>65.989999999999995</v>
      </c>
    </row>
    <row r="268" spans="1:16" s="130" customFormat="1" x14ac:dyDescent="0.25">
      <c r="A268" s="130">
        <v>225</v>
      </c>
      <c r="B268" s="100" t="s">
        <v>593</v>
      </c>
      <c r="C268" s="132" t="s">
        <v>279</v>
      </c>
      <c r="D268" s="100">
        <v>1</v>
      </c>
      <c r="E268" s="101">
        <f t="shared" si="6"/>
        <v>65.989999999999995</v>
      </c>
      <c r="F268" s="101" t="s">
        <v>32</v>
      </c>
      <c r="G268" s="100" t="s">
        <v>32</v>
      </c>
      <c r="H268" s="100" t="s">
        <v>573</v>
      </c>
      <c r="I268" s="100" t="s">
        <v>350</v>
      </c>
      <c r="J268" s="100"/>
      <c r="K268" s="100"/>
      <c r="L268" s="100" t="s">
        <v>154</v>
      </c>
      <c r="M268" s="100"/>
      <c r="N268" s="100"/>
      <c r="O268" s="100" t="s">
        <v>133</v>
      </c>
      <c r="P268" s="100">
        <f t="shared" si="7"/>
        <v>65.989999999999995</v>
      </c>
    </row>
    <row r="269" spans="1:16" s="130" customFormat="1" x14ac:dyDescent="0.25">
      <c r="A269" s="130">
        <v>225</v>
      </c>
      <c r="B269" s="100" t="s">
        <v>594</v>
      </c>
      <c r="C269" s="132" t="s">
        <v>279</v>
      </c>
      <c r="D269" s="100">
        <v>1</v>
      </c>
      <c r="E269" s="101">
        <f t="shared" si="6"/>
        <v>65.989999999999995</v>
      </c>
      <c r="F269" s="101" t="s">
        <v>32</v>
      </c>
      <c r="G269" s="100" t="s">
        <v>32</v>
      </c>
      <c r="H269" s="100" t="s">
        <v>573</v>
      </c>
      <c r="I269" s="100" t="s">
        <v>350</v>
      </c>
      <c r="J269" s="100"/>
      <c r="K269" s="100"/>
      <c r="L269" s="100" t="s">
        <v>154</v>
      </c>
      <c r="M269" s="100"/>
      <c r="N269" s="100"/>
      <c r="O269" s="100" t="s">
        <v>133</v>
      </c>
      <c r="P269" s="100">
        <f t="shared" si="7"/>
        <v>65.989999999999995</v>
      </c>
    </row>
    <row r="270" spans="1:16" s="130" customFormat="1" x14ac:dyDescent="0.25">
      <c r="A270" s="130">
        <v>225</v>
      </c>
      <c r="B270" s="100" t="s">
        <v>595</v>
      </c>
      <c r="C270" s="132" t="s">
        <v>279</v>
      </c>
      <c r="D270" s="100">
        <v>1</v>
      </c>
      <c r="E270" s="101">
        <f t="shared" si="6"/>
        <v>65.989999999999995</v>
      </c>
      <c r="F270" s="101" t="s">
        <v>32</v>
      </c>
      <c r="G270" s="100" t="s">
        <v>32</v>
      </c>
      <c r="H270" s="100" t="s">
        <v>573</v>
      </c>
      <c r="I270" s="100" t="s">
        <v>350</v>
      </c>
      <c r="J270" s="100"/>
      <c r="K270" s="100"/>
      <c r="L270" s="100" t="s">
        <v>154</v>
      </c>
      <c r="M270" s="100"/>
      <c r="N270" s="100"/>
      <c r="O270" s="100" t="s">
        <v>133</v>
      </c>
      <c r="P270" s="100">
        <f t="shared" si="7"/>
        <v>65.989999999999995</v>
      </c>
    </row>
    <row r="271" spans="1:16" s="130" customFormat="1" x14ac:dyDescent="0.25">
      <c r="A271" s="130">
        <v>225</v>
      </c>
      <c r="B271" s="100" t="s">
        <v>596</v>
      </c>
      <c r="C271" s="132" t="s">
        <v>279</v>
      </c>
      <c r="D271" s="100">
        <v>1</v>
      </c>
      <c r="E271" s="101">
        <f t="shared" si="6"/>
        <v>65.989999999999995</v>
      </c>
      <c r="F271" s="101" t="s">
        <v>32</v>
      </c>
      <c r="G271" s="100" t="s">
        <v>32</v>
      </c>
      <c r="H271" s="100" t="s">
        <v>573</v>
      </c>
      <c r="I271" s="100" t="s">
        <v>350</v>
      </c>
      <c r="J271" s="100"/>
      <c r="K271" s="100"/>
      <c r="L271" s="100" t="s">
        <v>154</v>
      </c>
      <c r="M271" s="100"/>
      <c r="N271" s="100"/>
      <c r="O271" s="100" t="s">
        <v>133</v>
      </c>
      <c r="P271" s="100">
        <f t="shared" si="7"/>
        <v>65.989999999999995</v>
      </c>
    </row>
    <row r="272" spans="1:16" s="130" customFormat="1" x14ac:dyDescent="0.25">
      <c r="A272" s="130">
        <v>225</v>
      </c>
      <c r="B272" s="100" t="s">
        <v>597</v>
      </c>
      <c r="C272" s="132" t="s">
        <v>279</v>
      </c>
      <c r="D272" s="100">
        <v>1</v>
      </c>
      <c r="E272" s="101">
        <f t="shared" si="6"/>
        <v>65.989999999999995</v>
      </c>
      <c r="F272" s="101" t="s">
        <v>32</v>
      </c>
      <c r="G272" s="100" t="s">
        <v>32</v>
      </c>
      <c r="H272" s="100" t="s">
        <v>573</v>
      </c>
      <c r="I272" s="100" t="s">
        <v>350</v>
      </c>
      <c r="J272" s="100"/>
      <c r="K272" s="100"/>
      <c r="L272" s="100" t="s">
        <v>154</v>
      </c>
      <c r="M272" s="100"/>
      <c r="N272" s="100"/>
      <c r="O272" s="100" t="s">
        <v>133</v>
      </c>
      <c r="P272" s="100">
        <f t="shared" si="7"/>
        <v>65.989999999999995</v>
      </c>
    </row>
    <row r="273" spans="1:16" s="130" customFormat="1" x14ac:dyDescent="0.25">
      <c r="A273" s="130">
        <v>225</v>
      </c>
      <c r="B273" s="100" t="s">
        <v>598</v>
      </c>
      <c r="C273" s="132" t="s">
        <v>279</v>
      </c>
      <c r="D273" s="100">
        <v>1</v>
      </c>
      <c r="E273" s="101">
        <f t="shared" si="6"/>
        <v>65.989999999999995</v>
      </c>
      <c r="F273" s="101" t="s">
        <v>32</v>
      </c>
      <c r="G273" s="100" t="s">
        <v>32</v>
      </c>
      <c r="H273" s="100" t="s">
        <v>573</v>
      </c>
      <c r="I273" s="100" t="s">
        <v>350</v>
      </c>
      <c r="J273" s="100"/>
      <c r="K273" s="100"/>
      <c r="L273" s="100" t="s">
        <v>154</v>
      </c>
      <c r="M273" s="100"/>
      <c r="N273" s="100"/>
      <c r="O273" s="100" t="s">
        <v>133</v>
      </c>
      <c r="P273" s="100">
        <f t="shared" si="7"/>
        <v>65.989999999999995</v>
      </c>
    </row>
    <row r="274" spans="1:16" s="130" customFormat="1" x14ac:dyDescent="0.25">
      <c r="A274" s="130">
        <v>225</v>
      </c>
      <c r="B274" s="100" t="s">
        <v>599</v>
      </c>
      <c r="C274" s="132" t="s">
        <v>279</v>
      </c>
      <c r="D274" s="100">
        <v>1</v>
      </c>
      <c r="E274" s="101">
        <f t="shared" si="6"/>
        <v>65.989999999999995</v>
      </c>
      <c r="F274" s="101" t="s">
        <v>32</v>
      </c>
      <c r="G274" s="100" t="s">
        <v>32</v>
      </c>
      <c r="H274" s="100" t="s">
        <v>573</v>
      </c>
      <c r="I274" s="100" t="s">
        <v>350</v>
      </c>
      <c r="J274" s="100"/>
      <c r="K274" s="100"/>
      <c r="L274" s="100" t="s">
        <v>154</v>
      </c>
      <c r="M274" s="100"/>
      <c r="N274" s="100"/>
      <c r="O274" s="100" t="s">
        <v>133</v>
      </c>
      <c r="P274" s="100">
        <f t="shared" si="7"/>
        <v>65.989999999999995</v>
      </c>
    </row>
    <row r="275" spans="1:16" s="130" customFormat="1" x14ac:dyDescent="0.25">
      <c r="A275" s="130">
        <v>225</v>
      </c>
      <c r="B275" s="100" t="s">
        <v>600</v>
      </c>
      <c r="C275" s="132" t="s">
        <v>279</v>
      </c>
      <c r="D275" s="100">
        <v>1</v>
      </c>
      <c r="E275" s="101">
        <f t="shared" si="6"/>
        <v>65.989999999999995</v>
      </c>
      <c r="F275" s="101" t="s">
        <v>32</v>
      </c>
      <c r="G275" s="100" t="s">
        <v>32</v>
      </c>
      <c r="H275" s="100" t="s">
        <v>573</v>
      </c>
      <c r="I275" s="100" t="s">
        <v>350</v>
      </c>
      <c r="J275" s="100"/>
      <c r="K275" s="100"/>
      <c r="L275" s="100" t="s">
        <v>154</v>
      </c>
      <c r="M275" s="100"/>
      <c r="N275" s="100"/>
      <c r="O275" s="100" t="s">
        <v>133</v>
      </c>
      <c r="P275" s="100">
        <f t="shared" si="7"/>
        <v>65.989999999999995</v>
      </c>
    </row>
    <row r="276" spans="1:16" s="130" customFormat="1" x14ac:dyDescent="0.25">
      <c r="A276" s="130">
        <v>225</v>
      </c>
      <c r="B276" s="100" t="s">
        <v>601</v>
      </c>
      <c r="C276" s="132" t="s">
        <v>279</v>
      </c>
      <c r="D276" s="100">
        <v>1</v>
      </c>
      <c r="E276" s="101">
        <f t="shared" si="6"/>
        <v>65.989999999999995</v>
      </c>
      <c r="F276" s="101" t="s">
        <v>32</v>
      </c>
      <c r="G276" s="100" t="s">
        <v>32</v>
      </c>
      <c r="H276" s="100" t="s">
        <v>573</v>
      </c>
      <c r="I276" s="100" t="s">
        <v>350</v>
      </c>
      <c r="J276" s="100"/>
      <c r="K276" s="100"/>
      <c r="L276" s="100" t="s">
        <v>154</v>
      </c>
      <c r="M276" s="100"/>
      <c r="N276" s="100"/>
      <c r="O276" s="100" t="s">
        <v>133</v>
      </c>
      <c r="P276" s="100">
        <f t="shared" si="7"/>
        <v>65.989999999999995</v>
      </c>
    </row>
    <row r="277" spans="1:16" s="130" customFormat="1" x14ac:dyDescent="0.25">
      <c r="A277" s="130">
        <v>225</v>
      </c>
      <c r="B277" s="100" t="s">
        <v>602</v>
      </c>
      <c r="C277" s="132" t="s">
        <v>279</v>
      </c>
      <c r="D277" s="100">
        <v>1</v>
      </c>
      <c r="E277" s="101">
        <f t="shared" si="6"/>
        <v>65.989999999999995</v>
      </c>
      <c r="F277" s="101" t="s">
        <v>32</v>
      </c>
      <c r="G277" s="100" t="s">
        <v>32</v>
      </c>
      <c r="H277" s="100" t="s">
        <v>573</v>
      </c>
      <c r="I277" s="100" t="s">
        <v>350</v>
      </c>
      <c r="J277" s="100"/>
      <c r="K277" s="100"/>
      <c r="L277" s="100" t="s">
        <v>154</v>
      </c>
      <c r="M277" s="100"/>
      <c r="N277" s="100"/>
      <c r="O277" s="100" t="s">
        <v>133</v>
      </c>
      <c r="P277" s="100">
        <f t="shared" si="7"/>
        <v>65.989999999999995</v>
      </c>
    </row>
    <row r="278" spans="1:16" s="130" customFormat="1" x14ac:dyDescent="0.25">
      <c r="A278" s="130">
        <v>225</v>
      </c>
      <c r="B278" s="100" t="s">
        <v>603</v>
      </c>
      <c r="C278" s="132" t="s">
        <v>279</v>
      </c>
      <c r="D278" s="100">
        <v>1</v>
      </c>
      <c r="E278" s="101">
        <f t="shared" si="6"/>
        <v>65.989999999999995</v>
      </c>
      <c r="F278" s="101" t="s">
        <v>32</v>
      </c>
      <c r="G278" s="100" t="s">
        <v>32</v>
      </c>
      <c r="H278" s="100" t="s">
        <v>573</v>
      </c>
      <c r="I278" s="100" t="s">
        <v>350</v>
      </c>
      <c r="J278" s="100"/>
      <c r="K278" s="100"/>
      <c r="L278" s="100" t="s">
        <v>154</v>
      </c>
      <c r="M278" s="100"/>
      <c r="N278" s="100"/>
      <c r="O278" s="100" t="s">
        <v>133</v>
      </c>
      <c r="P278" s="100">
        <f t="shared" si="7"/>
        <v>65.989999999999995</v>
      </c>
    </row>
    <row r="279" spans="1:16" s="130" customFormat="1" x14ac:dyDescent="0.25">
      <c r="A279" s="130">
        <v>226</v>
      </c>
      <c r="B279" s="130" t="s">
        <v>778</v>
      </c>
      <c r="C279" s="132" t="s">
        <v>279</v>
      </c>
      <c r="D279" s="130">
        <v>1</v>
      </c>
      <c r="E279" s="131">
        <v>19.989999999999998</v>
      </c>
      <c r="F279" s="131" t="s">
        <v>32</v>
      </c>
      <c r="G279" s="130" t="s">
        <v>32</v>
      </c>
      <c r="H279" s="130" t="s">
        <v>812</v>
      </c>
      <c r="I279" s="130" t="s">
        <v>350</v>
      </c>
      <c r="L279" s="100" t="s">
        <v>154</v>
      </c>
      <c r="O279" s="130" t="s">
        <v>133</v>
      </c>
      <c r="P279" s="100">
        <f t="shared" si="7"/>
        <v>19.989999999999998</v>
      </c>
    </row>
    <row r="280" spans="1:16" s="130" customFormat="1" x14ac:dyDescent="0.25">
      <c r="A280" s="130">
        <v>227</v>
      </c>
      <c r="B280" s="100" t="s">
        <v>390</v>
      </c>
      <c r="C280" s="152" t="s">
        <v>279</v>
      </c>
      <c r="D280" s="153">
        <v>1</v>
      </c>
      <c r="E280" s="154">
        <v>5.95</v>
      </c>
      <c r="F280" s="101" t="s">
        <v>32</v>
      </c>
      <c r="G280" s="100" t="s">
        <v>979</v>
      </c>
      <c r="H280" s="211" t="s">
        <v>388</v>
      </c>
      <c r="I280" s="100" t="s">
        <v>353</v>
      </c>
      <c r="J280" s="100"/>
      <c r="K280" s="100"/>
      <c r="L280" s="100" t="s">
        <v>282</v>
      </c>
      <c r="M280" s="100" t="s">
        <v>115</v>
      </c>
      <c r="N280" s="100"/>
      <c r="O280" s="100" t="s">
        <v>133</v>
      </c>
      <c r="P280" s="100">
        <f t="shared" si="7"/>
        <v>5.95</v>
      </c>
    </row>
    <row r="281" spans="1:16" s="130" customFormat="1" x14ac:dyDescent="0.25">
      <c r="A281" s="130">
        <v>228</v>
      </c>
      <c r="B281" s="100"/>
      <c r="C281" s="172" t="s">
        <v>347</v>
      </c>
      <c r="D281" s="153">
        <v>12</v>
      </c>
      <c r="E281" s="154">
        <v>5.49</v>
      </c>
      <c r="F281" s="100" t="s">
        <v>290</v>
      </c>
      <c r="G281" s="100" t="s">
        <v>365</v>
      </c>
      <c r="H281" s="153" t="s">
        <v>338</v>
      </c>
      <c r="I281" s="100"/>
      <c r="J281" s="100"/>
      <c r="K281" s="100"/>
      <c r="L281" s="100" t="s">
        <v>282</v>
      </c>
      <c r="M281" s="100" t="s">
        <v>873</v>
      </c>
      <c r="N281" s="161">
        <v>43935</v>
      </c>
      <c r="O281" s="100" t="s">
        <v>133</v>
      </c>
      <c r="P281" s="100">
        <f t="shared" si="7"/>
        <v>65.88</v>
      </c>
    </row>
    <row r="282" spans="1:16" s="130" customFormat="1" x14ac:dyDescent="0.25">
      <c r="A282" s="130">
        <v>229</v>
      </c>
      <c r="B282" s="100"/>
      <c r="C282" s="136" t="s">
        <v>347</v>
      </c>
      <c r="D282" s="100">
        <v>12</v>
      </c>
      <c r="E282" s="101">
        <v>4.08</v>
      </c>
      <c r="F282" s="100" t="s">
        <v>290</v>
      </c>
      <c r="G282" s="100" t="s">
        <v>365</v>
      </c>
      <c r="H282" s="100" t="s">
        <v>313</v>
      </c>
      <c r="I282" s="100"/>
      <c r="J282" s="100"/>
      <c r="K282" s="100"/>
      <c r="L282" s="100" t="s">
        <v>282</v>
      </c>
      <c r="M282" s="100"/>
      <c r="N282" s="100"/>
      <c r="O282" s="100" t="s">
        <v>133</v>
      </c>
      <c r="P282" s="100">
        <f t="shared" si="7"/>
        <v>48.96</v>
      </c>
    </row>
    <row r="283" spans="1:16" s="130" customFormat="1" x14ac:dyDescent="0.25">
      <c r="A283" s="130">
        <v>230</v>
      </c>
      <c r="B283" s="100"/>
      <c r="C283" s="136" t="s">
        <v>347</v>
      </c>
      <c r="D283" s="100">
        <v>12</v>
      </c>
      <c r="E283" s="101">
        <v>7.5</v>
      </c>
      <c r="F283" s="100" t="s">
        <v>290</v>
      </c>
      <c r="G283" s="100" t="s">
        <v>365</v>
      </c>
      <c r="H283" s="100" t="s">
        <v>339</v>
      </c>
      <c r="I283" s="100"/>
      <c r="J283" s="100"/>
      <c r="K283" s="100"/>
      <c r="L283" s="100" t="s">
        <v>282</v>
      </c>
      <c r="M283" s="100"/>
      <c r="N283" s="100"/>
      <c r="O283" s="100" t="s">
        <v>133</v>
      </c>
      <c r="P283" s="100">
        <f t="shared" si="7"/>
        <v>90</v>
      </c>
    </row>
    <row r="284" spans="1:16" s="130" customFormat="1" x14ac:dyDescent="0.25">
      <c r="A284" s="130">
        <v>231</v>
      </c>
      <c r="B284" s="100" t="s">
        <v>542</v>
      </c>
      <c r="C284" s="133" t="s">
        <v>280</v>
      </c>
      <c r="D284" s="100">
        <v>1</v>
      </c>
      <c r="E284" s="101">
        <v>149.94999999999999</v>
      </c>
      <c r="F284" s="100" t="s">
        <v>34</v>
      </c>
      <c r="G284" s="100" t="s">
        <v>245</v>
      </c>
      <c r="H284" s="100" t="s">
        <v>889</v>
      </c>
      <c r="I284" s="100"/>
      <c r="J284" s="100">
        <v>2570</v>
      </c>
      <c r="K284" s="100" t="s">
        <v>256</v>
      </c>
      <c r="L284" s="100" t="s">
        <v>611</v>
      </c>
      <c r="M284" s="100"/>
      <c r="N284" s="100"/>
      <c r="O284" s="100" t="s">
        <v>133</v>
      </c>
      <c r="P284" s="100">
        <f t="shared" si="7"/>
        <v>149.94999999999999</v>
      </c>
    </row>
    <row r="285" spans="1:16" s="130" customFormat="1" x14ac:dyDescent="0.25">
      <c r="A285" s="130">
        <v>232</v>
      </c>
      <c r="B285" s="100" t="s">
        <v>543</v>
      </c>
      <c r="C285" s="133" t="s">
        <v>280</v>
      </c>
      <c r="D285" s="100">
        <v>1</v>
      </c>
      <c r="E285" s="101">
        <v>149.94999999999999</v>
      </c>
      <c r="F285" s="100" t="s">
        <v>34</v>
      </c>
      <c r="G285" s="100" t="s">
        <v>245</v>
      </c>
      <c r="H285" s="100" t="s">
        <v>889</v>
      </c>
      <c r="I285" s="100"/>
      <c r="J285" s="100">
        <v>2571</v>
      </c>
      <c r="K285" s="100" t="s">
        <v>257</v>
      </c>
      <c r="L285" s="100" t="s">
        <v>611</v>
      </c>
      <c r="M285" s="100"/>
      <c r="N285" s="100"/>
      <c r="O285" s="100" t="s">
        <v>133</v>
      </c>
      <c r="P285" s="100">
        <f t="shared" si="7"/>
        <v>149.94999999999999</v>
      </c>
    </row>
    <row r="286" spans="1:16" s="130" customFormat="1" x14ac:dyDescent="0.25">
      <c r="A286" s="130">
        <v>233</v>
      </c>
      <c r="B286" s="100" t="s">
        <v>544</v>
      </c>
      <c r="C286" s="133" t="s">
        <v>280</v>
      </c>
      <c r="D286" s="100">
        <v>1</v>
      </c>
      <c r="E286" s="101">
        <v>149.94999999999999</v>
      </c>
      <c r="F286" s="100" t="s">
        <v>34</v>
      </c>
      <c r="G286" s="100" t="s">
        <v>245</v>
      </c>
      <c r="H286" s="100" t="s">
        <v>889</v>
      </c>
      <c r="I286" s="100"/>
      <c r="J286" s="100">
        <v>2560</v>
      </c>
      <c r="K286" s="100" t="s">
        <v>258</v>
      </c>
      <c r="L286" s="100" t="s">
        <v>150</v>
      </c>
      <c r="M286" s="100"/>
      <c r="N286" s="100"/>
      <c r="O286" s="100" t="s">
        <v>133</v>
      </c>
      <c r="P286" s="100">
        <f t="shared" si="7"/>
        <v>149.94999999999999</v>
      </c>
    </row>
    <row r="287" spans="1:16" s="130" customFormat="1" x14ac:dyDescent="0.25">
      <c r="A287" s="130">
        <v>234</v>
      </c>
      <c r="B287" s="100" t="s">
        <v>545</v>
      </c>
      <c r="C287" s="133" t="s">
        <v>280</v>
      </c>
      <c r="D287" s="100">
        <v>1</v>
      </c>
      <c r="E287" s="101">
        <v>149.94999999999999</v>
      </c>
      <c r="F287" s="100" t="s">
        <v>34</v>
      </c>
      <c r="G287" s="100" t="s">
        <v>245</v>
      </c>
      <c r="H287" s="100" t="s">
        <v>889</v>
      </c>
      <c r="I287" s="100"/>
      <c r="J287" s="100">
        <v>2561</v>
      </c>
      <c r="K287" s="100" t="s">
        <v>259</v>
      </c>
      <c r="L287" s="100" t="s">
        <v>150</v>
      </c>
      <c r="M287" s="100"/>
      <c r="N287" s="100"/>
      <c r="O287" s="100" t="s">
        <v>133</v>
      </c>
      <c r="P287" s="100">
        <f t="shared" si="7"/>
        <v>149.94999999999999</v>
      </c>
    </row>
    <row r="288" spans="1:16" x14ac:dyDescent="0.25">
      <c r="A288" s="130">
        <v>235</v>
      </c>
      <c r="B288" s="100" t="s">
        <v>546</v>
      </c>
      <c r="C288" s="133" t="s">
        <v>280</v>
      </c>
      <c r="D288" s="100">
        <v>1</v>
      </c>
      <c r="E288" s="101">
        <v>149.94999999999999</v>
      </c>
      <c r="F288" s="100" t="s">
        <v>34</v>
      </c>
      <c r="G288" s="100" t="s">
        <v>245</v>
      </c>
      <c r="H288" s="100" t="s">
        <v>889</v>
      </c>
      <c r="J288" s="100">
        <v>2573</v>
      </c>
      <c r="K288" s="100" t="s">
        <v>260</v>
      </c>
      <c r="L288" s="100" t="s">
        <v>796</v>
      </c>
      <c r="O288" s="100" t="s">
        <v>133</v>
      </c>
      <c r="P288" s="100">
        <f t="shared" si="7"/>
        <v>149.94999999999999</v>
      </c>
    </row>
    <row r="289" spans="1:16" x14ac:dyDescent="0.25">
      <c r="A289" s="130">
        <v>236</v>
      </c>
      <c r="B289" s="100" t="s">
        <v>547</v>
      </c>
      <c r="C289" s="133" t="s">
        <v>280</v>
      </c>
      <c r="D289" s="100">
        <v>1</v>
      </c>
      <c r="E289" s="101">
        <v>149.94999999999999</v>
      </c>
      <c r="F289" s="100" t="s">
        <v>34</v>
      </c>
      <c r="G289" s="100" t="s">
        <v>245</v>
      </c>
      <c r="H289" s="100" t="s">
        <v>889</v>
      </c>
      <c r="J289" s="100">
        <v>2572</v>
      </c>
      <c r="K289" s="100" t="s">
        <v>261</v>
      </c>
      <c r="L289" s="100" t="s">
        <v>890</v>
      </c>
      <c r="O289" s="100" t="s">
        <v>133</v>
      </c>
      <c r="P289" s="100">
        <f t="shared" si="7"/>
        <v>149.94999999999999</v>
      </c>
    </row>
    <row r="290" spans="1:16" x14ac:dyDescent="0.25">
      <c r="A290" s="130">
        <v>237</v>
      </c>
      <c r="C290" s="135" t="s">
        <v>291</v>
      </c>
      <c r="D290" s="100">
        <v>1</v>
      </c>
      <c r="E290" s="101">
        <v>9.99</v>
      </c>
      <c r="F290" s="100" t="s">
        <v>290</v>
      </c>
      <c r="G290" s="100" t="s">
        <v>365</v>
      </c>
      <c r="H290" s="100" t="s">
        <v>88</v>
      </c>
      <c r="I290" s="153" t="s">
        <v>359</v>
      </c>
      <c r="L290" s="100" t="s">
        <v>282</v>
      </c>
      <c r="O290" s="100" t="s">
        <v>330</v>
      </c>
      <c r="P290" s="100">
        <f t="shared" si="7"/>
        <v>9.99</v>
      </c>
    </row>
    <row r="291" spans="1:16" x14ac:dyDescent="0.25">
      <c r="A291" s="130">
        <v>238</v>
      </c>
      <c r="C291" s="132" t="s">
        <v>279</v>
      </c>
      <c r="D291" s="100">
        <v>2</v>
      </c>
      <c r="E291" s="101">
        <v>49.99</v>
      </c>
      <c r="F291" s="101" t="s">
        <v>34</v>
      </c>
      <c r="G291" s="100" t="s">
        <v>34</v>
      </c>
      <c r="H291" s="100" t="s">
        <v>40</v>
      </c>
      <c r="L291" s="100" t="s">
        <v>139</v>
      </c>
      <c r="M291" s="100" t="s">
        <v>143</v>
      </c>
      <c r="N291" s="161">
        <v>43941</v>
      </c>
      <c r="O291" s="100" t="s">
        <v>330</v>
      </c>
      <c r="P291" s="100">
        <f t="shared" si="7"/>
        <v>99.98</v>
      </c>
    </row>
    <row r="292" spans="1:16" x14ac:dyDescent="0.25">
      <c r="A292" s="130">
        <v>239</v>
      </c>
      <c r="C292" s="133" t="s">
        <v>280</v>
      </c>
      <c r="D292" s="100">
        <v>1</v>
      </c>
      <c r="E292" s="101">
        <v>12.97</v>
      </c>
      <c r="F292" s="100" t="s">
        <v>290</v>
      </c>
      <c r="G292" s="100" t="s">
        <v>290</v>
      </c>
      <c r="H292" s="100" t="s">
        <v>318</v>
      </c>
      <c r="L292" s="100" t="s">
        <v>154</v>
      </c>
      <c r="M292" s="100" t="s">
        <v>115</v>
      </c>
      <c r="O292" s="100" t="s">
        <v>133</v>
      </c>
      <c r="P292" s="100">
        <f t="shared" si="7"/>
        <v>12.97</v>
      </c>
    </row>
    <row r="293" spans="1:16" x14ac:dyDescent="0.25">
      <c r="A293" s="130">
        <v>240</v>
      </c>
      <c r="C293" s="133" t="s">
        <v>280</v>
      </c>
      <c r="D293" s="100">
        <v>1</v>
      </c>
      <c r="E293" s="101">
        <v>12.97</v>
      </c>
      <c r="F293" s="100" t="s">
        <v>290</v>
      </c>
      <c r="G293" s="100" t="s">
        <v>290</v>
      </c>
      <c r="H293" s="100" t="s">
        <v>318</v>
      </c>
      <c r="L293" s="100" t="s">
        <v>341</v>
      </c>
      <c r="M293" s="100" t="s">
        <v>624</v>
      </c>
      <c r="O293" s="100" t="s">
        <v>330</v>
      </c>
      <c r="P293" s="100">
        <f t="shared" si="7"/>
        <v>12.97</v>
      </c>
    </row>
    <row r="294" spans="1:16" x14ac:dyDescent="0.25">
      <c r="A294" s="130">
        <v>241</v>
      </c>
      <c r="C294" s="133" t="s">
        <v>280</v>
      </c>
      <c r="D294" s="100">
        <v>1</v>
      </c>
      <c r="E294" s="101">
        <v>11.99</v>
      </c>
      <c r="F294" s="100" t="s">
        <v>290</v>
      </c>
      <c r="G294" s="100" t="s">
        <v>365</v>
      </c>
      <c r="H294" s="100" t="s">
        <v>332</v>
      </c>
      <c r="L294" s="100" t="s">
        <v>282</v>
      </c>
      <c r="O294" s="100" t="s">
        <v>330</v>
      </c>
      <c r="P294" s="100">
        <f t="shared" si="7"/>
        <v>11.99</v>
      </c>
    </row>
    <row r="295" spans="1:16" x14ac:dyDescent="0.25">
      <c r="A295" s="130">
        <v>242</v>
      </c>
      <c r="C295" s="133" t="s">
        <v>280</v>
      </c>
      <c r="D295" s="100">
        <v>1</v>
      </c>
      <c r="E295" s="101">
        <v>10.99</v>
      </c>
      <c r="F295" s="100" t="s">
        <v>290</v>
      </c>
      <c r="G295" s="100" t="s">
        <v>365</v>
      </c>
      <c r="H295" s="100" t="s">
        <v>362</v>
      </c>
      <c r="I295" s="100" t="s">
        <v>352</v>
      </c>
      <c r="L295" s="100" t="s">
        <v>282</v>
      </c>
      <c r="O295" s="100" t="s">
        <v>330</v>
      </c>
      <c r="P295" s="100">
        <f t="shared" si="7"/>
        <v>10.99</v>
      </c>
    </row>
    <row r="296" spans="1:16" x14ac:dyDescent="0.25">
      <c r="A296" s="130">
        <v>243</v>
      </c>
      <c r="C296" s="132" t="s">
        <v>279</v>
      </c>
      <c r="D296" s="100">
        <v>1</v>
      </c>
      <c r="E296" s="101">
        <v>13.45</v>
      </c>
      <c r="F296" s="100" t="s">
        <v>290</v>
      </c>
      <c r="G296" s="100" t="s">
        <v>365</v>
      </c>
      <c r="H296" s="100" t="s">
        <v>46</v>
      </c>
      <c r="I296" s="100" t="s">
        <v>304</v>
      </c>
      <c r="L296" s="100" t="s">
        <v>282</v>
      </c>
      <c r="O296" s="100" t="s">
        <v>330</v>
      </c>
      <c r="P296" s="100">
        <f t="shared" si="7"/>
        <v>13.45</v>
      </c>
    </row>
    <row r="297" spans="1:16" x14ac:dyDescent="0.25">
      <c r="A297" s="130">
        <v>244</v>
      </c>
      <c r="C297" s="132" t="s">
        <v>279</v>
      </c>
      <c r="D297" s="100">
        <v>1</v>
      </c>
      <c r="E297" s="101">
        <v>45.99</v>
      </c>
      <c r="F297" s="100" t="s">
        <v>366</v>
      </c>
      <c r="G297" s="100" t="s">
        <v>1074</v>
      </c>
      <c r="H297" s="100" t="s">
        <v>336</v>
      </c>
      <c r="L297" s="100" t="s">
        <v>154</v>
      </c>
      <c r="M297" s="100" t="s">
        <v>115</v>
      </c>
      <c r="O297" s="100" t="s">
        <v>330</v>
      </c>
      <c r="P297" s="100">
        <f t="shared" si="7"/>
        <v>45.99</v>
      </c>
    </row>
    <row r="298" spans="1:16" x14ac:dyDescent="0.25">
      <c r="A298" s="130">
        <v>246</v>
      </c>
      <c r="C298" s="168" t="s">
        <v>348</v>
      </c>
      <c r="D298" s="153">
        <v>1</v>
      </c>
      <c r="E298" s="154">
        <v>20.2</v>
      </c>
      <c r="F298" s="100" t="s">
        <v>290</v>
      </c>
      <c r="G298" s="100" t="s">
        <v>290</v>
      </c>
      <c r="H298" s="153" t="s">
        <v>318</v>
      </c>
      <c r="I298" s="100" t="s">
        <v>320</v>
      </c>
      <c r="L298" s="100" t="s">
        <v>282</v>
      </c>
      <c r="M298" s="100" t="s">
        <v>341</v>
      </c>
      <c r="O298" s="100" t="s">
        <v>330</v>
      </c>
      <c r="P298" s="100">
        <f t="shared" si="7"/>
        <v>20.2</v>
      </c>
    </row>
    <row r="299" spans="1:16" x14ac:dyDescent="0.25">
      <c r="A299" s="130">
        <v>247</v>
      </c>
      <c r="C299" s="134" t="s">
        <v>348</v>
      </c>
      <c r="D299" s="100">
        <v>1</v>
      </c>
      <c r="E299" s="101">
        <v>10.99</v>
      </c>
      <c r="F299" s="100" t="s">
        <v>290</v>
      </c>
      <c r="G299" s="100" t="s">
        <v>365</v>
      </c>
      <c r="H299" s="100" t="s">
        <v>319</v>
      </c>
      <c r="I299" s="100" t="s">
        <v>320</v>
      </c>
      <c r="L299" s="100" t="s">
        <v>282</v>
      </c>
      <c r="M299" s="100" t="s">
        <v>341</v>
      </c>
      <c r="O299" s="100" t="s">
        <v>330</v>
      </c>
      <c r="P299" s="100">
        <f t="shared" si="7"/>
        <v>10.99</v>
      </c>
    </row>
    <row r="300" spans="1:16" x14ac:dyDescent="0.25">
      <c r="A300" s="130">
        <v>248</v>
      </c>
      <c r="C300" s="134" t="s">
        <v>348</v>
      </c>
      <c r="D300" s="100">
        <v>1</v>
      </c>
      <c r="E300" s="101">
        <v>16.989999999999998</v>
      </c>
      <c r="F300" s="100" t="s">
        <v>290</v>
      </c>
      <c r="G300" s="100" t="s">
        <v>365</v>
      </c>
      <c r="H300" s="100" t="s">
        <v>321</v>
      </c>
      <c r="I300" s="100" t="s">
        <v>320</v>
      </c>
      <c r="L300" s="100" t="s">
        <v>282</v>
      </c>
      <c r="M300" s="100" t="s">
        <v>341</v>
      </c>
      <c r="O300" s="100" t="s">
        <v>330</v>
      </c>
      <c r="P300" s="100">
        <f t="shared" si="7"/>
        <v>16.989999999999998</v>
      </c>
    </row>
    <row r="301" spans="1:16" x14ac:dyDescent="0.25">
      <c r="A301" s="130">
        <v>249</v>
      </c>
      <c r="C301" s="134" t="s">
        <v>348</v>
      </c>
      <c r="D301" s="100">
        <v>2</v>
      </c>
      <c r="E301" s="101">
        <v>8.98</v>
      </c>
      <c r="F301" s="100" t="s">
        <v>290</v>
      </c>
      <c r="G301" s="100" t="s">
        <v>365</v>
      </c>
      <c r="H301" s="100" t="s">
        <v>340</v>
      </c>
      <c r="I301" s="100" t="s">
        <v>320</v>
      </c>
      <c r="L301" s="100" t="s">
        <v>282</v>
      </c>
      <c r="M301" s="100" t="s">
        <v>341</v>
      </c>
      <c r="O301" s="100" t="s">
        <v>330</v>
      </c>
      <c r="P301" s="100">
        <f t="shared" si="7"/>
        <v>17.96</v>
      </c>
    </row>
    <row r="302" spans="1:16" x14ac:dyDescent="0.25">
      <c r="A302" s="130">
        <v>250</v>
      </c>
      <c r="C302" s="134" t="s">
        <v>348</v>
      </c>
      <c r="D302" s="100">
        <v>4</v>
      </c>
      <c r="E302" s="101">
        <v>3.68</v>
      </c>
      <c r="F302" s="100" t="s">
        <v>290</v>
      </c>
      <c r="G302" s="100" t="s">
        <v>365</v>
      </c>
      <c r="H302" s="100" t="s">
        <v>323</v>
      </c>
      <c r="I302" s="100" t="s">
        <v>320</v>
      </c>
      <c r="L302" s="100" t="s">
        <v>282</v>
      </c>
      <c r="M302" s="100" t="s">
        <v>341</v>
      </c>
      <c r="O302" s="100" t="s">
        <v>330</v>
      </c>
      <c r="P302" s="100">
        <f t="shared" si="7"/>
        <v>14.72</v>
      </c>
    </row>
    <row r="303" spans="1:16" x14ac:dyDescent="0.25">
      <c r="A303" s="130">
        <v>251</v>
      </c>
      <c r="C303" s="134" t="s">
        <v>348</v>
      </c>
      <c r="D303" s="100">
        <v>5</v>
      </c>
      <c r="E303" s="101">
        <v>9.9600000000000009</v>
      </c>
      <c r="F303" s="100" t="s">
        <v>290</v>
      </c>
      <c r="G303" s="100" t="s">
        <v>290</v>
      </c>
      <c r="H303" s="100" t="s">
        <v>324</v>
      </c>
      <c r="I303" s="100" t="s">
        <v>320</v>
      </c>
      <c r="L303" s="100" t="s">
        <v>282</v>
      </c>
      <c r="M303" s="100" t="s">
        <v>341</v>
      </c>
      <c r="O303" s="100" t="s">
        <v>330</v>
      </c>
      <c r="P303" s="100">
        <f t="shared" si="7"/>
        <v>49.800000000000004</v>
      </c>
    </row>
    <row r="304" spans="1:16" x14ac:dyDescent="0.25">
      <c r="A304" s="130">
        <v>252</v>
      </c>
      <c r="B304" s="100" t="s">
        <v>393</v>
      </c>
      <c r="C304" s="132" t="s">
        <v>279</v>
      </c>
      <c r="D304" s="100">
        <v>1</v>
      </c>
      <c r="E304" s="101">
        <v>129.99</v>
      </c>
      <c r="F304" s="101" t="s">
        <v>32</v>
      </c>
      <c r="G304" s="100" t="s">
        <v>265</v>
      </c>
      <c r="H304" s="108" t="s">
        <v>845</v>
      </c>
      <c r="I304" s="100" t="s">
        <v>350</v>
      </c>
      <c r="J304" s="100">
        <v>2539</v>
      </c>
      <c r="K304" s="100" t="s">
        <v>657</v>
      </c>
      <c r="L304" s="100" t="s">
        <v>154</v>
      </c>
      <c r="O304" s="100" t="s">
        <v>330</v>
      </c>
      <c r="P304" s="100">
        <f t="shared" si="7"/>
        <v>129.99</v>
      </c>
    </row>
    <row r="305" spans="1:16" x14ac:dyDescent="0.25">
      <c r="A305" s="130">
        <v>253</v>
      </c>
      <c r="B305" s="100" t="s">
        <v>394</v>
      </c>
      <c r="C305" s="132" t="s">
        <v>279</v>
      </c>
      <c r="D305" s="100">
        <v>1</v>
      </c>
      <c r="E305" s="101">
        <v>129.99</v>
      </c>
      <c r="F305" s="101" t="s">
        <v>32</v>
      </c>
      <c r="G305" s="100" t="s">
        <v>265</v>
      </c>
      <c r="H305" s="108" t="s">
        <v>845</v>
      </c>
      <c r="I305" s="100" t="s">
        <v>351</v>
      </c>
      <c r="J305" s="100">
        <v>2534</v>
      </c>
      <c r="K305" s="100" t="s">
        <v>658</v>
      </c>
      <c r="L305" s="100" t="s">
        <v>154</v>
      </c>
      <c r="O305" s="100" t="s">
        <v>330</v>
      </c>
      <c r="P305" s="100">
        <f t="shared" si="7"/>
        <v>129.99</v>
      </c>
    </row>
    <row r="306" spans="1:16" x14ac:dyDescent="0.25">
      <c r="A306" s="130">
        <v>254</v>
      </c>
      <c r="B306" s="100" t="s">
        <v>395</v>
      </c>
      <c r="C306" s="132" t="s">
        <v>279</v>
      </c>
      <c r="D306" s="100">
        <v>1</v>
      </c>
      <c r="E306" s="101">
        <v>129.99</v>
      </c>
      <c r="F306" s="101" t="s">
        <v>32</v>
      </c>
      <c r="G306" s="100" t="s">
        <v>265</v>
      </c>
      <c r="H306" s="108" t="s">
        <v>845</v>
      </c>
      <c r="I306" s="100" t="s">
        <v>351</v>
      </c>
      <c r="J306" s="100">
        <v>2535</v>
      </c>
      <c r="K306" s="100" t="s">
        <v>659</v>
      </c>
      <c r="L306" s="100" t="s">
        <v>154</v>
      </c>
      <c r="O306" s="100" t="s">
        <v>330</v>
      </c>
      <c r="P306" s="100">
        <f t="shared" si="7"/>
        <v>129.99</v>
      </c>
    </row>
    <row r="307" spans="1:16" x14ac:dyDescent="0.25">
      <c r="A307" s="130">
        <v>255</v>
      </c>
      <c r="B307" s="100" t="s">
        <v>396</v>
      </c>
      <c r="C307" s="132" t="s">
        <v>279</v>
      </c>
      <c r="D307" s="100">
        <v>1</v>
      </c>
      <c r="E307" s="101">
        <v>129.99</v>
      </c>
      <c r="F307" s="101" t="s">
        <v>32</v>
      </c>
      <c r="G307" s="100" t="s">
        <v>265</v>
      </c>
      <c r="H307" s="108" t="s">
        <v>845</v>
      </c>
      <c r="I307" s="100" t="s">
        <v>351</v>
      </c>
      <c r="J307" s="100">
        <v>2536</v>
      </c>
      <c r="K307" s="100" t="s">
        <v>660</v>
      </c>
      <c r="L307" s="100" t="s">
        <v>154</v>
      </c>
      <c r="O307" s="100" t="s">
        <v>330</v>
      </c>
      <c r="P307" s="100">
        <f t="shared" si="7"/>
        <v>129.99</v>
      </c>
    </row>
    <row r="308" spans="1:16" x14ac:dyDescent="0.25">
      <c r="A308" s="130">
        <v>256</v>
      </c>
      <c r="B308" s="100" t="s">
        <v>397</v>
      </c>
      <c r="C308" s="132" t="s">
        <v>279</v>
      </c>
      <c r="D308" s="100">
        <v>1</v>
      </c>
      <c r="E308" s="101">
        <v>129.99</v>
      </c>
      <c r="F308" s="101" t="s">
        <v>32</v>
      </c>
      <c r="G308" s="100" t="s">
        <v>265</v>
      </c>
      <c r="H308" s="108" t="s">
        <v>845</v>
      </c>
      <c r="I308" s="100" t="s">
        <v>351</v>
      </c>
      <c r="J308" s="100">
        <v>2537</v>
      </c>
      <c r="K308" s="100" t="s">
        <v>661</v>
      </c>
      <c r="L308" s="100" t="s">
        <v>154</v>
      </c>
      <c r="O308" s="100" t="s">
        <v>330</v>
      </c>
      <c r="P308" s="100">
        <f t="shared" si="7"/>
        <v>129.99</v>
      </c>
    </row>
    <row r="309" spans="1:16" x14ac:dyDescent="0.25">
      <c r="A309" s="130">
        <v>257</v>
      </c>
      <c r="B309" s="100" t="s">
        <v>398</v>
      </c>
      <c r="C309" s="132" t="s">
        <v>279</v>
      </c>
      <c r="D309" s="100">
        <v>1</v>
      </c>
      <c r="E309" s="101">
        <v>129.99</v>
      </c>
      <c r="F309" s="101" t="s">
        <v>32</v>
      </c>
      <c r="G309" s="100" t="s">
        <v>265</v>
      </c>
      <c r="H309" s="108" t="s">
        <v>845</v>
      </c>
      <c r="I309" s="100" t="s">
        <v>351</v>
      </c>
      <c r="J309" s="100">
        <v>2538</v>
      </c>
      <c r="K309" s="100" t="s">
        <v>662</v>
      </c>
      <c r="L309" s="100" t="s">
        <v>154</v>
      </c>
      <c r="O309" s="100" t="s">
        <v>330</v>
      </c>
      <c r="P309" s="100">
        <f t="shared" si="7"/>
        <v>129.99</v>
      </c>
    </row>
    <row r="310" spans="1:16" x14ac:dyDescent="0.25">
      <c r="A310" s="130">
        <v>258</v>
      </c>
      <c r="B310" s="100" t="s">
        <v>399</v>
      </c>
      <c r="C310" s="132" t="s">
        <v>279</v>
      </c>
      <c r="D310" s="100">
        <v>1</v>
      </c>
      <c r="E310" s="101">
        <v>129.99</v>
      </c>
      <c r="F310" s="101" t="s">
        <v>32</v>
      </c>
      <c r="G310" s="100" t="s">
        <v>265</v>
      </c>
      <c r="H310" s="108" t="s">
        <v>845</v>
      </c>
      <c r="I310" s="100" t="s">
        <v>351</v>
      </c>
      <c r="J310" s="100">
        <v>2543</v>
      </c>
      <c r="K310" s="100" t="s">
        <v>663</v>
      </c>
      <c r="L310" s="100" t="s">
        <v>154</v>
      </c>
      <c r="O310" s="100" t="s">
        <v>330</v>
      </c>
      <c r="P310" s="100">
        <f t="shared" si="7"/>
        <v>129.99</v>
      </c>
    </row>
    <row r="311" spans="1:16" x14ac:dyDescent="0.25">
      <c r="A311" s="130">
        <v>259</v>
      </c>
      <c r="B311" s="100" t="s">
        <v>400</v>
      </c>
      <c r="C311" s="132" t="s">
        <v>279</v>
      </c>
      <c r="D311" s="100">
        <v>1</v>
      </c>
      <c r="E311" s="101">
        <v>129.99</v>
      </c>
      <c r="F311" s="101" t="s">
        <v>32</v>
      </c>
      <c r="G311" s="100" t="s">
        <v>265</v>
      </c>
      <c r="H311" s="108" t="s">
        <v>845</v>
      </c>
      <c r="I311" s="100" t="s">
        <v>351</v>
      </c>
      <c r="J311" s="100">
        <v>2542</v>
      </c>
      <c r="K311" s="100" t="s">
        <v>664</v>
      </c>
      <c r="L311" s="100" t="s">
        <v>154</v>
      </c>
      <c r="O311" s="100" t="s">
        <v>330</v>
      </c>
      <c r="P311" s="100">
        <f t="shared" si="7"/>
        <v>129.99</v>
      </c>
    </row>
    <row r="312" spans="1:16" x14ac:dyDescent="0.25">
      <c r="A312" s="130">
        <v>260</v>
      </c>
      <c r="B312" s="100" t="s">
        <v>401</v>
      </c>
      <c r="C312" s="132" t="s">
        <v>279</v>
      </c>
      <c r="D312" s="100">
        <v>1</v>
      </c>
      <c r="E312" s="101">
        <v>129.99</v>
      </c>
      <c r="F312" s="101" t="s">
        <v>32</v>
      </c>
      <c r="G312" s="100" t="s">
        <v>265</v>
      </c>
      <c r="H312" s="108" t="s">
        <v>845</v>
      </c>
      <c r="I312" s="100" t="s">
        <v>351</v>
      </c>
      <c r="J312" s="100">
        <v>2541</v>
      </c>
      <c r="K312" s="100" t="s">
        <v>665</v>
      </c>
      <c r="L312" s="100" t="s">
        <v>154</v>
      </c>
      <c r="O312" s="100" t="s">
        <v>330</v>
      </c>
      <c r="P312" s="100">
        <f t="shared" si="7"/>
        <v>129.99</v>
      </c>
    </row>
    <row r="313" spans="1:16" x14ac:dyDescent="0.25">
      <c r="A313" s="130">
        <v>261</v>
      </c>
      <c r="B313" s="100" t="s">
        <v>402</v>
      </c>
      <c r="C313" s="132" t="s">
        <v>279</v>
      </c>
      <c r="D313" s="100">
        <v>1</v>
      </c>
      <c r="E313" s="101">
        <v>129.99</v>
      </c>
      <c r="F313" s="101" t="s">
        <v>32</v>
      </c>
      <c r="G313" s="100" t="s">
        <v>265</v>
      </c>
      <c r="H313" s="108" t="s">
        <v>845</v>
      </c>
      <c r="I313" s="100" t="s">
        <v>351</v>
      </c>
      <c r="J313" s="100">
        <v>2540</v>
      </c>
      <c r="K313" s="100" t="s">
        <v>666</v>
      </c>
      <c r="L313" s="100" t="s">
        <v>154</v>
      </c>
      <c r="O313" s="100" t="s">
        <v>330</v>
      </c>
      <c r="P313" s="100">
        <f t="shared" si="7"/>
        <v>129.99</v>
      </c>
    </row>
    <row r="314" spans="1:16" x14ac:dyDescent="0.25">
      <c r="A314" s="130">
        <v>262</v>
      </c>
      <c r="B314" s="100" t="s">
        <v>403</v>
      </c>
      <c r="C314" s="132" t="s">
        <v>279</v>
      </c>
      <c r="D314" s="100">
        <v>1</v>
      </c>
      <c r="E314" s="101">
        <v>129.99</v>
      </c>
      <c r="F314" s="101" t="s">
        <v>32</v>
      </c>
      <c r="G314" s="100" t="s">
        <v>265</v>
      </c>
      <c r="H314" s="108" t="s">
        <v>845</v>
      </c>
      <c r="I314" s="100" t="s">
        <v>351</v>
      </c>
      <c r="J314" s="100">
        <v>2533</v>
      </c>
      <c r="K314" s="100" t="s">
        <v>667</v>
      </c>
      <c r="L314" s="100" t="s">
        <v>154</v>
      </c>
      <c r="O314" s="100" t="s">
        <v>330</v>
      </c>
      <c r="P314" s="100">
        <f t="shared" si="7"/>
        <v>129.99</v>
      </c>
    </row>
    <row r="315" spans="1:16" x14ac:dyDescent="0.25">
      <c r="A315" s="130">
        <v>263</v>
      </c>
      <c r="B315" s="100" t="s">
        <v>404</v>
      </c>
      <c r="C315" s="132" t="s">
        <v>279</v>
      </c>
      <c r="D315" s="100">
        <v>1</v>
      </c>
      <c r="E315" s="101">
        <v>129.99</v>
      </c>
      <c r="F315" s="101" t="s">
        <v>32</v>
      </c>
      <c r="G315" s="100" t="s">
        <v>265</v>
      </c>
      <c r="H315" s="108" t="s">
        <v>845</v>
      </c>
      <c r="I315" s="100" t="s">
        <v>351</v>
      </c>
      <c r="J315" s="100">
        <v>2532</v>
      </c>
      <c r="K315" s="100" t="s">
        <v>668</v>
      </c>
      <c r="L315" s="100" t="s">
        <v>154</v>
      </c>
      <c r="O315" s="100" t="s">
        <v>330</v>
      </c>
      <c r="P315" s="100">
        <f t="shared" si="7"/>
        <v>129.99</v>
      </c>
    </row>
    <row r="316" spans="1:16" x14ac:dyDescent="0.25">
      <c r="A316" s="130">
        <v>264</v>
      </c>
      <c r="B316" s="100" t="s">
        <v>405</v>
      </c>
      <c r="C316" s="132" t="s">
        <v>279</v>
      </c>
      <c r="D316" s="100">
        <v>1</v>
      </c>
      <c r="E316" s="101">
        <v>129.99</v>
      </c>
      <c r="F316" s="101" t="s">
        <v>32</v>
      </c>
      <c r="G316" s="100" t="s">
        <v>265</v>
      </c>
      <c r="H316" s="108" t="s">
        <v>845</v>
      </c>
      <c r="I316" s="100" t="s">
        <v>351</v>
      </c>
      <c r="J316" s="100">
        <v>2531</v>
      </c>
      <c r="K316" s="100" t="s">
        <v>669</v>
      </c>
      <c r="L316" s="100" t="s">
        <v>154</v>
      </c>
      <c r="O316" s="100" t="s">
        <v>330</v>
      </c>
      <c r="P316" s="100">
        <f t="shared" si="7"/>
        <v>129.99</v>
      </c>
    </row>
    <row r="317" spans="1:16" x14ac:dyDescent="0.25">
      <c r="A317" s="130">
        <v>265</v>
      </c>
      <c r="B317" s="100" t="s">
        <v>406</v>
      </c>
      <c r="C317" s="132" t="s">
        <v>279</v>
      </c>
      <c r="D317" s="100">
        <v>1</v>
      </c>
      <c r="E317" s="101">
        <v>129.99</v>
      </c>
      <c r="F317" s="101" t="s">
        <v>32</v>
      </c>
      <c r="G317" s="100" t="s">
        <v>265</v>
      </c>
      <c r="H317" s="108" t="s">
        <v>845</v>
      </c>
      <c r="I317" s="100" t="s">
        <v>351</v>
      </c>
      <c r="J317" s="100">
        <v>2530</v>
      </c>
      <c r="K317" s="100" t="s">
        <v>670</v>
      </c>
      <c r="L317" s="100" t="s">
        <v>154</v>
      </c>
      <c r="O317" s="100" t="s">
        <v>330</v>
      </c>
      <c r="P317" s="100">
        <f t="shared" si="7"/>
        <v>129.99</v>
      </c>
    </row>
    <row r="318" spans="1:16" x14ac:dyDescent="0.25">
      <c r="A318" s="130">
        <v>266</v>
      </c>
      <c r="B318" s="100" t="s">
        <v>407</v>
      </c>
      <c r="C318" s="132" t="s">
        <v>279</v>
      </c>
      <c r="D318" s="100">
        <v>1</v>
      </c>
      <c r="E318" s="101">
        <v>129.99</v>
      </c>
      <c r="F318" s="101" t="s">
        <v>32</v>
      </c>
      <c r="G318" s="100" t="s">
        <v>265</v>
      </c>
      <c r="H318" s="108" t="s">
        <v>845</v>
      </c>
      <c r="I318" s="100" t="s">
        <v>351</v>
      </c>
      <c r="J318" s="100">
        <v>2529</v>
      </c>
      <c r="K318" s="100" t="s">
        <v>671</v>
      </c>
      <c r="L318" s="100" t="s">
        <v>154</v>
      </c>
      <c r="O318" s="100" t="s">
        <v>330</v>
      </c>
      <c r="P318" s="100">
        <f t="shared" si="7"/>
        <v>129.99</v>
      </c>
    </row>
    <row r="319" spans="1:16" x14ac:dyDescent="0.25">
      <c r="A319" s="130">
        <v>267</v>
      </c>
      <c r="B319" s="100" t="s">
        <v>408</v>
      </c>
      <c r="C319" s="132" t="s">
        <v>279</v>
      </c>
      <c r="D319" s="100">
        <v>1</v>
      </c>
      <c r="E319" s="101">
        <v>129.99</v>
      </c>
      <c r="F319" s="101" t="s">
        <v>32</v>
      </c>
      <c r="G319" s="100" t="s">
        <v>265</v>
      </c>
      <c r="H319" s="108" t="s">
        <v>845</v>
      </c>
      <c r="I319" s="100" t="s">
        <v>351</v>
      </c>
      <c r="J319" s="100">
        <v>2528</v>
      </c>
      <c r="K319" s="100" t="s">
        <v>672</v>
      </c>
      <c r="L319" s="100" t="s">
        <v>154</v>
      </c>
      <c r="O319" s="100" t="s">
        <v>330</v>
      </c>
      <c r="P319" s="100">
        <f t="shared" si="7"/>
        <v>129.99</v>
      </c>
    </row>
    <row r="320" spans="1:16" x14ac:dyDescent="0.25">
      <c r="A320" s="130">
        <v>268</v>
      </c>
      <c r="B320" s="100" t="s">
        <v>409</v>
      </c>
      <c r="C320" s="152" t="s">
        <v>279</v>
      </c>
      <c r="D320" s="100">
        <v>1</v>
      </c>
      <c r="E320" s="101">
        <v>129.99</v>
      </c>
      <c r="F320" s="101" t="s">
        <v>32</v>
      </c>
      <c r="G320" s="100" t="s">
        <v>265</v>
      </c>
      <c r="H320" s="108" t="s">
        <v>845</v>
      </c>
      <c r="I320" s="100" t="s">
        <v>351</v>
      </c>
      <c r="J320" s="100">
        <v>2527</v>
      </c>
      <c r="K320" s="100" t="s">
        <v>673</v>
      </c>
      <c r="L320" s="100" t="s">
        <v>154</v>
      </c>
      <c r="O320" s="100" t="s">
        <v>330</v>
      </c>
      <c r="P320" s="100">
        <f t="shared" si="7"/>
        <v>129.99</v>
      </c>
    </row>
    <row r="321" spans="1:16" x14ac:dyDescent="0.25">
      <c r="A321" s="130">
        <v>269</v>
      </c>
      <c r="B321" s="100" t="s">
        <v>410</v>
      </c>
      <c r="C321" s="152" t="s">
        <v>279</v>
      </c>
      <c r="D321" s="100">
        <v>1</v>
      </c>
      <c r="E321" s="101">
        <v>129.99</v>
      </c>
      <c r="F321" s="101" t="s">
        <v>32</v>
      </c>
      <c r="G321" s="100" t="s">
        <v>265</v>
      </c>
      <c r="H321" s="108" t="s">
        <v>845</v>
      </c>
      <c r="I321" s="100" t="s">
        <v>351</v>
      </c>
      <c r="J321" s="100">
        <v>2524</v>
      </c>
      <c r="K321" s="100" t="s">
        <v>674</v>
      </c>
      <c r="L321" s="100" t="s">
        <v>154</v>
      </c>
      <c r="O321" s="100" t="s">
        <v>330</v>
      </c>
      <c r="P321" s="100">
        <f t="shared" si="7"/>
        <v>129.99</v>
      </c>
    </row>
    <row r="322" spans="1:16" x14ac:dyDescent="0.25">
      <c r="A322" s="130">
        <v>270</v>
      </c>
      <c r="B322" s="100" t="s">
        <v>411</v>
      </c>
      <c r="C322" s="152" t="s">
        <v>279</v>
      </c>
      <c r="D322" s="100">
        <v>1</v>
      </c>
      <c r="E322" s="101">
        <v>129.99</v>
      </c>
      <c r="F322" s="101" t="s">
        <v>32</v>
      </c>
      <c r="G322" s="100" t="s">
        <v>265</v>
      </c>
      <c r="H322" s="108" t="s">
        <v>845</v>
      </c>
      <c r="I322" s="100" t="s">
        <v>351</v>
      </c>
      <c r="J322" s="100">
        <v>2526</v>
      </c>
      <c r="K322" s="100" t="s">
        <v>675</v>
      </c>
      <c r="L322" s="100" t="s">
        <v>154</v>
      </c>
      <c r="O322" s="100" t="s">
        <v>330</v>
      </c>
      <c r="P322" s="100">
        <f t="shared" ref="P322:P385" si="8">D322*E322</f>
        <v>129.99</v>
      </c>
    </row>
    <row r="323" spans="1:16" x14ac:dyDescent="0.25">
      <c r="A323" s="130">
        <v>271</v>
      </c>
      <c r="B323" s="100" t="s">
        <v>412</v>
      </c>
      <c r="C323" s="152" t="s">
        <v>279</v>
      </c>
      <c r="D323" s="100">
        <v>1</v>
      </c>
      <c r="E323" s="101">
        <v>129.99</v>
      </c>
      <c r="F323" s="101" t="s">
        <v>32</v>
      </c>
      <c r="G323" s="100" t="s">
        <v>265</v>
      </c>
      <c r="H323" s="108" t="s">
        <v>845</v>
      </c>
      <c r="I323" s="100" t="s">
        <v>351</v>
      </c>
      <c r="J323" s="100">
        <v>2525</v>
      </c>
      <c r="K323" s="100" t="s">
        <v>676</v>
      </c>
      <c r="L323" s="100" t="s">
        <v>154</v>
      </c>
      <c r="O323" s="100" t="s">
        <v>330</v>
      </c>
      <c r="P323" s="100">
        <f t="shared" si="8"/>
        <v>129.99</v>
      </c>
    </row>
    <row r="324" spans="1:16" x14ac:dyDescent="0.25">
      <c r="A324" s="130">
        <v>272</v>
      </c>
      <c r="B324" s="100" t="s">
        <v>469</v>
      </c>
      <c r="C324" s="132" t="s">
        <v>279</v>
      </c>
      <c r="D324" s="100">
        <v>1</v>
      </c>
      <c r="E324" s="101">
        <v>39.99</v>
      </c>
      <c r="F324" s="101" t="s">
        <v>32</v>
      </c>
      <c r="G324" s="100" t="s">
        <v>32</v>
      </c>
      <c r="H324" s="100" t="s">
        <v>26</v>
      </c>
      <c r="I324" s="100" t="s">
        <v>363</v>
      </c>
      <c r="L324" s="100" t="s">
        <v>154</v>
      </c>
      <c r="O324" s="100" t="s">
        <v>330</v>
      </c>
      <c r="P324" s="100">
        <f t="shared" si="8"/>
        <v>39.99</v>
      </c>
    </row>
    <row r="325" spans="1:16" x14ac:dyDescent="0.25">
      <c r="A325" s="130">
        <v>273</v>
      </c>
      <c r="B325" s="100" t="s">
        <v>470</v>
      </c>
      <c r="C325" s="132" t="s">
        <v>279</v>
      </c>
      <c r="D325" s="100">
        <v>1</v>
      </c>
      <c r="E325" s="101">
        <v>39.99</v>
      </c>
      <c r="F325" s="101" t="s">
        <v>32</v>
      </c>
      <c r="G325" s="100" t="s">
        <v>32</v>
      </c>
      <c r="H325" s="100" t="s">
        <v>26</v>
      </c>
      <c r="I325" s="100" t="s">
        <v>363</v>
      </c>
      <c r="L325" s="100" t="s">
        <v>154</v>
      </c>
      <c r="O325" s="100" t="s">
        <v>330</v>
      </c>
      <c r="P325" s="100">
        <f t="shared" si="8"/>
        <v>39.99</v>
      </c>
    </row>
    <row r="326" spans="1:16" x14ac:dyDescent="0.25">
      <c r="A326" s="130">
        <v>274</v>
      </c>
      <c r="B326" s="100" t="s">
        <v>471</v>
      </c>
      <c r="C326" s="132" t="s">
        <v>279</v>
      </c>
      <c r="D326" s="100">
        <v>1</v>
      </c>
      <c r="E326" s="101">
        <v>39.99</v>
      </c>
      <c r="F326" s="101" t="s">
        <v>32</v>
      </c>
      <c r="G326" s="100" t="s">
        <v>32</v>
      </c>
      <c r="H326" s="100" t="s">
        <v>26</v>
      </c>
      <c r="I326" s="100" t="s">
        <v>363</v>
      </c>
      <c r="L326" s="100" t="s">
        <v>154</v>
      </c>
      <c r="O326" s="100" t="s">
        <v>330</v>
      </c>
      <c r="P326" s="100">
        <f t="shared" si="8"/>
        <v>39.99</v>
      </c>
    </row>
    <row r="327" spans="1:16" x14ac:dyDescent="0.25">
      <c r="A327" s="130">
        <v>275</v>
      </c>
      <c r="B327" s="100" t="s">
        <v>472</v>
      </c>
      <c r="C327" s="132" t="s">
        <v>279</v>
      </c>
      <c r="D327" s="100">
        <v>1</v>
      </c>
      <c r="E327" s="101">
        <v>39.99</v>
      </c>
      <c r="F327" s="101" t="s">
        <v>32</v>
      </c>
      <c r="G327" s="100" t="s">
        <v>32</v>
      </c>
      <c r="H327" s="100" t="s">
        <v>26</v>
      </c>
      <c r="I327" s="100" t="s">
        <v>363</v>
      </c>
      <c r="L327" s="100" t="s">
        <v>154</v>
      </c>
      <c r="O327" s="100" t="s">
        <v>330</v>
      </c>
      <c r="P327" s="100">
        <f t="shared" si="8"/>
        <v>39.99</v>
      </c>
    </row>
    <row r="328" spans="1:16" x14ac:dyDescent="0.25">
      <c r="A328" s="130">
        <v>276</v>
      </c>
      <c r="B328" s="100" t="s">
        <v>473</v>
      </c>
      <c r="C328" s="132" t="s">
        <v>279</v>
      </c>
      <c r="D328" s="100">
        <v>1</v>
      </c>
      <c r="E328" s="101">
        <v>39.99</v>
      </c>
      <c r="F328" s="101" t="s">
        <v>32</v>
      </c>
      <c r="G328" s="100" t="s">
        <v>32</v>
      </c>
      <c r="H328" s="100" t="s">
        <v>26</v>
      </c>
      <c r="I328" s="100" t="s">
        <v>363</v>
      </c>
      <c r="L328" s="100" t="s">
        <v>154</v>
      </c>
      <c r="O328" s="100" t="s">
        <v>330</v>
      </c>
      <c r="P328" s="100">
        <f t="shared" si="8"/>
        <v>39.99</v>
      </c>
    </row>
    <row r="329" spans="1:16" x14ac:dyDescent="0.25">
      <c r="A329" s="130">
        <v>277</v>
      </c>
      <c r="B329" s="100" t="s">
        <v>474</v>
      </c>
      <c r="C329" s="132" t="s">
        <v>279</v>
      </c>
      <c r="D329" s="100">
        <v>1</v>
      </c>
      <c r="E329" s="101">
        <v>39.99</v>
      </c>
      <c r="F329" s="101" t="s">
        <v>32</v>
      </c>
      <c r="G329" s="100" t="s">
        <v>32</v>
      </c>
      <c r="H329" s="100" t="s">
        <v>26</v>
      </c>
      <c r="I329" s="100" t="s">
        <v>363</v>
      </c>
      <c r="L329" s="100" t="s">
        <v>154</v>
      </c>
      <c r="O329" s="100" t="s">
        <v>330</v>
      </c>
      <c r="P329" s="100">
        <f t="shared" si="8"/>
        <v>39.99</v>
      </c>
    </row>
    <row r="330" spans="1:16" x14ac:dyDescent="0.25">
      <c r="A330" s="130">
        <v>278</v>
      </c>
      <c r="B330" s="100" t="s">
        <v>475</v>
      </c>
      <c r="C330" s="132" t="s">
        <v>279</v>
      </c>
      <c r="D330" s="100">
        <v>1</v>
      </c>
      <c r="E330" s="101">
        <v>39.99</v>
      </c>
      <c r="F330" s="101" t="s">
        <v>32</v>
      </c>
      <c r="G330" s="100" t="s">
        <v>32</v>
      </c>
      <c r="H330" s="100" t="s">
        <v>26</v>
      </c>
      <c r="I330" s="100" t="s">
        <v>363</v>
      </c>
      <c r="L330" s="100" t="s">
        <v>154</v>
      </c>
      <c r="O330" s="100" t="s">
        <v>330</v>
      </c>
      <c r="P330" s="100">
        <f t="shared" si="8"/>
        <v>39.99</v>
      </c>
    </row>
    <row r="331" spans="1:16" x14ac:dyDescent="0.25">
      <c r="A331" s="130">
        <v>279</v>
      </c>
      <c r="B331" s="100" t="s">
        <v>476</v>
      </c>
      <c r="C331" s="132" t="s">
        <v>279</v>
      </c>
      <c r="D331" s="100">
        <v>1</v>
      </c>
      <c r="E331" s="101">
        <v>39.99</v>
      </c>
      <c r="F331" s="101" t="s">
        <v>32</v>
      </c>
      <c r="G331" s="100" t="s">
        <v>32</v>
      </c>
      <c r="H331" s="100" t="s">
        <v>26</v>
      </c>
      <c r="I331" s="100" t="s">
        <v>363</v>
      </c>
      <c r="L331" s="100" t="s">
        <v>154</v>
      </c>
      <c r="O331" s="100" t="s">
        <v>330</v>
      </c>
      <c r="P331" s="100">
        <f t="shared" si="8"/>
        <v>39.99</v>
      </c>
    </row>
    <row r="332" spans="1:16" x14ac:dyDescent="0.25">
      <c r="A332" s="130">
        <v>280</v>
      </c>
      <c r="B332" s="100" t="s">
        <v>477</v>
      </c>
      <c r="C332" s="132" t="s">
        <v>279</v>
      </c>
      <c r="D332" s="100">
        <v>1</v>
      </c>
      <c r="E332" s="101">
        <v>39.99</v>
      </c>
      <c r="F332" s="101" t="s">
        <v>32</v>
      </c>
      <c r="G332" s="100" t="s">
        <v>32</v>
      </c>
      <c r="H332" s="100" t="s">
        <v>26</v>
      </c>
      <c r="I332" s="100" t="s">
        <v>363</v>
      </c>
      <c r="L332" s="100" t="s">
        <v>154</v>
      </c>
      <c r="O332" s="100" t="s">
        <v>330</v>
      </c>
      <c r="P332" s="100">
        <f t="shared" si="8"/>
        <v>39.99</v>
      </c>
    </row>
    <row r="333" spans="1:16" x14ac:dyDescent="0.25">
      <c r="A333" s="130">
        <v>281</v>
      </c>
      <c r="B333" s="100" t="s">
        <v>478</v>
      </c>
      <c r="C333" s="132" t="s">
        <v>279</v>
      </c>
      <c r="D333" s="100">
        <v>1</v>
      </c>
      <c r="E333" s="101">
        <v>39.99</v>
      </c>
      <c r="F333" s="101" t="s">
        <v>32</v>
      </c>
      <c r="G333" s="100" t="s">
        <v>32</v>
      </c>
      <c r="H333" s="100" t="s">
        <v>26</v>
      </c>
      <c r="I333" s="100" t="s">
        <v>363</v>
      </c>
      <c r="L333" s="100" t="s">
        <v>154</v>
      </c>
      <c r="O333" s="100" t="s">
        <v>330</v>
      </c>
      <c r="P333" s="100">
        <f t="shared" si="8"/>
        <v>39.99</v>
      </c>
    </row>
    <row r="334" spans="1:16" x14ac:dyDescent="0.25">
      <c r="A334" s="130">
        <v>282</v>
      </c>
      <c r="B334" s="100" t="s">
        <v>479</v>
      </c>
      <c r="C334" s="132" t="s">
        <v>279</v>
      </c>
      <c r="D334" s="100">
        <v>1</v>
      </c>
      <c r="E334" s="101">
        <v>39.99</v>
      </c>
      <c r="F334" s="101" t="s">
        <v>32</v>
      </c>
      <c r="G334" s="100" t="s">
        <v>32</v>
      </c>
      <c r="H334" s="100" t="s">
        <v>26</v>
      </c>
      <c r="I334" s="100" t="s">
        <v>363</v>
      </c>
      <c r="L334" s="100" t="s">
        <v>154</v>
      </c>
      <c r="O334" s="100" t="s">
        <v>330</v>
      </c>
      <c r="P334" s="100">
        <f t="shared" si="8"/>
        <v>39.99</v>
      </c>
    </row>
    <row r="335" spans="1:16" x14ac:dyDescent="0.25">
      <c r="A335" s="130">
        <v>283</v>
      </c>
      <c r="B335" s="100" t="s">
        <v>480</v>
      </c>
      <c r="C335" s="132" t="s">
        <v>279</v>
      </c>
      <c r="D335" s="100">
        <v>1</v>
      </c>
      <c r="E335" s="101">
        <v>39.99</v>
      </c>
      <c r="F335" s="101" t="s">
        <v>32</v>
      </c>
      <c r="G335" s="100" t="s">
        <v>32</v>
      </c>
      <c r="H335" s="100" t="s">
        <v>26</v>
      </c>
      <c r="I335" s="100" t="s">
        <v>363</v>
      </c>
      <c r="L335" s="100" t="s">
        <v>154</v>
      </c>
      <c r="O335" s="100" t="s">
        <v>330</v>
      </c>
      <c r="P335" s="100">
        <f t="shared" si="8"/>
        <v>39.99</v>
      </c>
    </row>
    <row r="336" spans="1:16" x14ac:dyDescent="0.25">
      <c r="A336" s="130">
        <v>284</v>
      </c>
      <c r="B336" s="100" t="s">
        <v>481</v>
      </c>
      <c r="C336" s="132" t="s">
        <v>279</v>
      </c>
      <c r="D336" s="100">
        <v>1</v>
      </c>
      <c r="E336" s="101">
        <v>39.99</v>
      </c>
      <c r="F336" s="101" t="s">
        <v>32</v>
      </c>
      <c r="G336" s="100" t="s">
        <v>32</v>
      </c>
      <c r="H336" s="100" t="s">
        <v>26</v>
      </c>
      <c r="I336" s="100" t="s">
        <v>363</v>
      </c>
      <c r="L336" s="100" t="s">
        <v>154</v>
      </c>
      <c r="O336" s="100" t="s">
        <v>330</v>
      </c>
      <c r="P336" s="100">
        <f t="shared" si="8"/>
        <v>39.99</v>
      </c>
    </row>
    <row r="337" spans="1:16" x14ac:dyDescent="0.25">
      <c r="A337" s="130">
        <v>285</v>
      </c>
      <c r="B337" s="100" t="s">
        <v>482</v>
      </c>
      <c r="C337" s="132" t="s">
        <v>279</v>
      </c>
      <c r="D337" s="100">
        <v>1</v>
      </c>
      <c r="E337" s="101">
        <v>39.99</v>
      </c>
      <c r="F337" s="101" t="s">
        <v>32</v>
      </c>
      <c r="G337" s="100" t="s">
        <v>32</v>
      </c>
      <c r="H337" s="100" t="s">
        <v>26</v>
      </c>
      <c r="I337" s="100" t="s">
        <v>363</v>
      </c>
      <c r="L337" s="100" t="s">
        <v>154</v>
      </c>
      <c r="O337" s="100" t="s">
        <v>330</v>
      </c>
      <c r="P337" s="100">
        <f t="shared" si="8"/>
        <v>39.99</v>
      </c>
    </row>
    <row r="338" spans="1:16" x14ac:dyDescent="0.25">
      <c r="A338" s="130">
        <v>286</v>
      </c>
      <c r="B338" s="100" t="s">
        <v>483</v>
      </c>
      <c r="C338" s="132" t="s">
        <v>279</v>
      </c>
      <c r="D338" s="100">
        <v>1</v>
      </c>
      <c r="E338" s="101">
        <v>39.99</v>
      </c>
      <c r="F338" s="101" t="s">
        <v>32</v>
      </c>
      <c r="G338" s="100" t="s">
        <v>32</v>
      </c>
      <c r="H338" s="100" t="s">
        <v>26</v>
      </c>
      <c r="I338" s="100" t="s">
        <v>363</v>
      </c>
      <c r="L338" s="100" t="s">
        <v>154</v>
      </c>
      <c r="O338" s="100" t="s">
        <v>330</v>
      </c>
      <c r="P338" s="100">
        <f t="shared" si="8"/>
        <v>39.99</v>
      </c>
    </row>
    <row r="339" spans="1:16" x14ac:dyDescent="0.25">
      <c r="A339" s="130">
        <v>287</v>
      </c>
      <c r="B339" s="100" t="s">
        <v>484</v>
      </c>
      <c r="C339" s="132" t="s">
        <v>279</v>
      </c>
      <c r="D339" s="100">
        <v>1</v>
      </c>
      <c r="E339" s="101">
        <v>39.99</v>
      </c>
      <c r="F339" s="101" t="s">
        <v>32</v>
      </c>
      <c r="G339" s="100" t="s">
        <v>32</v>
      </c>
      <c r="H339" s="100" t="s">
        <v>26</v>
      </c>
      <c r="I339" s="100" t="s">
        <v>363</v>
      </c>
      <c r="L339" s="100" t="s">
        <v>154</v>
      </c>
      <c r="O339" s="100" t="s">
        <v>330</v>
      </c>
      <c r="P339" s="100">
        <f t="shared" si="8"/>
        <v>39.99</v>
      </c>
    </row>
    <row r="340" spans="1:16" x14ac:dyDescent="0.25">
      <c r="A340" s="130">
        <v>288</v>
      </c>
      <c r="B340" s="100" t="s">
        <v>485</v>
      </c>
      <c r="C340" s="132" t="s">
        <v>279</v>
      </c>
      <c r="D340" s="100">
        <v>1</v>
      </c>
      <c r="E340" s="101">
        <v>39.99</v>
      </c>
      <c r="F340" s="101" t="s">
        <v>32</v>
      </c>
      <c r="G340" s="100" t="s">
        <v>32</v>
      </c>
      <c r="H340" s="100" t="s">
        <v>26</v>
      </c>
      <c r="I340" s="100" t="s">
        <v>363</v>
      </c>
      <c r="L340" s="100" t="s">
        <v>154</v>
      </c>
      <c r="O340" s="100" t="s">
        <v>330</v>
      </c>
      <c r="P340" s="100">
        <f t="shared" si="8"/>
        <v>39.99</v>
      </c>
    </row>
    <row r="341" spans="1:16" x14ac:dyDescent="0.25">
      <c r="A341" s="130">
        <v>289</v>
      </c>
      <c r="B341" s="100" t="s">
        <v>486</v>
      </c>
      <c r="C341" s="132" t="s">
        <v>279</v>
      </c>
      <c r="D341" s="100">
        <v>1</v>
      </c>
      <c r="E341" s="101">
        <v>39.99</v>
      </c>
      <c r="F341" s="101" t="s">
        <v>32</v>
      </c>
      <c r="G341" s="100" t="s">
        <v>32</v>
      </c>
      <c r="H341" s="100" t="s">
        <v>26</v>
      </c>
      <c r="I341" s="100" t="s">
        <v>363</v>
      </c>
      <c r="L341" s="100" t="s">
        <v>154</v>
      </c>
      <c r="O341" s="100" t="s">
        <v>330</v>
      </c>
      <c r="P341" s="100">
        <f t="shared" si="8"/>
        <v>39.99</v>
      </c>
    </row>
    <row r="342" spans="1:16" x14ac:dyDescent="0.25">
      <c r="A342" s="130">
        <v>290</v>
      </c>
      <c r="B342" s="100" t="s">
        <v>487</v>
      </c>
      <c r="C342" s="132" t="s">
        <v>279</v>
      </c>
      <c r="D342" s="100">
        <v>1</v>
      </c>
      <c r="E342" s="101">
        <v>39.99</v>
      </c>
      <c r="F342" s="101" t="s">
        <v>32</v>
      </c>
      <c r="G342" s="100" t="s">
        <v>32</v>
      </c>
      <c r="H342" s="100" t="s">
        <v>26</v>
      </c>
      <c r="I342" s="100" t="s">
        <v>363</v>
      </c>
      <c r="L342" s="100" t="s">
        <v>154</v>
      </c>
      <c r="O342" s="100" t="s">
        <v>330</v>
      </c>
      <c r="P342" s="100">
        <f t="shared" si="8"/>
        <v>39.99</v>
      </c>
    </row>
    <row r="343" spans="1:16" x14ac:dyDescent="0.25">
      <c r="A343" s="130">
        <v>291</v>
      </c>
      <c r="B343" s="100" t="s">
        <v>488</v>
      </c>
      <c r="C343" s="132" t="s">
        <v>279</v>
      </c>
      <c r="D343" s="100">
        <v>1</v>
      </c>
      <c r="E343" s="101">
        <v>39.99</v>
      </c>
      <c r="F343" s="101" t="s">
        <v>32</v>
      </c>
      <c r="G343" s="100" t="s">
        <v>32</v>
      </c>
      <c r="H343" s="100" t="s">
        <v>26</v>
      </c>
      <c r="I343" s="100" t="s">
        <v>363</v>
      </c>
      <c r="L343" s="100" t="s">
        <v>154</v>
      </c>
      <c r="O343" s="100" t="s">
        <v>330</v>
      </c>
      <c r="P343" s="100">
        <f t="shared" si="8"/>
        <v>39.99</v>
      </c>
    </row>
    <row r="344" spans="1:16" x14ac:dyDescent="0.25">
      <c r="A344" s="130">
        <v>292</v>
      </c>
      <c r="B344" s="100" t="s">
        <v>489</v>
      </c>
      <c r="C344" s="132" t="s">
        <v>279</v>
      </c>
      <c r="D344" s="100">
        <v>1</v>
      </c>
      <c r="E344" s="101">
        <f t="shared" ref="E344:E363" si="9">659.8/20</f>
        <v>32.989999999999995</v>
      </c>
      <c r="F344" s="101" t="s">
        <v>32</v>
      </c>
      <c r="G344" s="100" t="s">
        <v>32</v>
      </c>
      <c r="H344" s="100" t="s">
        <v>27</v>
      </c>
      <c r="I344" s="100" t="s">
        <v>363</v>
      </c>
      <c r="K344" s="100" t="s">
        <v>509</v>
      </c>
      <c r="L344" s="100" t="s">
        <v>154</v>
      </c>
      <c r="O344" s="100" t="s">
        <v>330</v>
      </c>
      <c r="P344" s="100">
        <f t="shared" si="8"/>
        <v>32.989999999999995</v>
      </c>
    </row>
    <row r="345" spans="1:16" x14ac:dyDescent="0.25">
      <c r="A345" s="130">
        <v>293</v>
      </c>
      <c r="B345" s="100" t="s">
        <v>490</v>
      </c>
      <c r="C345" s="132" t="s">
        <v>279</v>
      </c>
      <c r="D345" s="100">
        <v>1</v>
      </c>
      <c r="E345" s="101">
        <f t="shared" si="9"/>
        <v>32.989999999999995</v>
      </c>
      <c r="F345" s="101" t="s">
        <v>32</v>
      </c>
      <c r="G345" s="100" t="s">
        <v>32</v>
      </c>
      <c r="H345" s="100" t="s">
        <v>27</v>
      </c>
      <c r="I345" s="100" t="s">
        <v>363</v>
      </c>
      <c r="L345" s="100" t="s">
        <v>154</v>
      </c>
      <c r="O345" s="100" t="s">
        <v>133</v>
      </c>
      <c r="P345" s="100">
        <f t="shared" si="8"/>
        <v>32.989999999999995</v>
      </c>
    </row>
    <row r="346" spans="1:16" x14ac:dyDescent="0.25">
      <c r="A346" s="130">
        <v>294</v>
      </c>
      <c r="B346" s="100" t="s">
        <v>491</v>
      </c>
      <c r="C346" s="132" t="s">
        <v>279</v>
      </c>
      <c r="D346" s="100">
        <v>1</v>
      </c>
      <c r="E346" s="101">
        <f t="shared" si="9"/>
        <v>32.989999999999995</v>
      </c>
      <c r="F346" s="101" t="s">
        <v>32</v>
      </c>
      <c r="G346" s="100" t="s">
        <v>32</v>
      </c>
      <c r="H346" s="100" t="s">
        <v>27</v>
      </c>
      <c r="I346" s="100" t="s">
        <v>363</v>
      </c>
      <c r="L346" s="100" t="s">
        <v>154</v>
      </c>
      <c r="O346" s="100" t="s">
        <v>133</v>
      </c>
      <c r="P346" s="100">
        <f t="shared" si="8"/>
        <v>32.989999999999995</v>
      </c>
    </row>
    <row r="347" spans="1:16" x14ac:dyDescent="0.25">
      <c r="A347" s="130">
        <v>295</v>
      </c>
      <c r="B347" s="100" t="s">
        <v>492</v>
      </c>
      <c r="C347" s="132" t="s">
        <v>279</v>
      </c>
      <c r="D347" s="100">
        <v>1</v>
      </c>
      <c r="E347" s="101">
        <f t="shared" si="9"/>
        <v>32.989999999999995</v>
      </c>
      <c r="F347" s="101" t="s">
        <v>32</v>
      </c>
      <c r="G347" s="100" t="s">
        <v>32</v>
      </c>
      <c r="H347" s="100" t="s">
        <v>27</v>
      </c>
      <c r="I347" s="100" t="s">
        <v>363</v>
      </c>
      <c r="L347" s="100" t="s">
        <v>154</v>
      </c>
      <c r="O347" s="100" t="s">
        <v>133</v>
      </c>
      <c r="P347" s="100">
        <f t="shared" si="8"/>
        <v>32.989999999999995</v>
      </c>
    </row>
    <row r="348" spans="1:16" x14ac:dyDescent="0.25">
      <c r="A348" s="130">
        <v>296</v>
      </c>
      <c r="B348" s="100" t="s">
        <v>493</v>
      </c>
      <c r="C348" s="132" t="s">
        <v>279</v>
      </c>
      <c r="D348" s="100">
        <v>1</v>
      </c>
      <c r="E348" s="101">
        <f t="shared" si="9"/>
        <v>32.989999999999995</v>
      </c>
      <c r="F348" s="101" t="s">
        <v>32</v>
      </c>
      <c r="G348" s="100" t="s">
        <v>32</v>
      </c>
      <c r="H348" s="100" t="s">
        <v>27</v>
      </c>
      <c r="I348" s="100" t="s">
        <v>363</v>
      </c>
      <c r="L348" s="100" t="s">
        <v>154</v>
      </c>
      <c r="O348" s="100" t="s">
        <v>133</v>
      </c>
      <c r="P348" s="100">
        <f t="shared" si="8"/>
        <v>32.989999999999995</v>
      </c>
    </row>
    <row r="349" spans="1:16" x14ac:dyDescent="0.25">
      <c r="A349" s="130">
        <v>297</v>
      </c>
      <c r="B349" s="100" t="s">
        <v>494</v>
      </c>
      <c r="C349" s="132" t="s">
        <v>279</v>
      </c>
      <c r="D349" s="100">
        <v>1</v>
      </c>
      <c r="E349" s="101">
        <f t="shared" si="9"/>
        <v>32.989999999999995</v>
      </c>
      <c r="F349" s="101" t="s">
        <v>32</v>
      </c>
      <c r="G349" s="100" t="s">
        <v>32</v>
      </c>
      <c r="H349" s="100" t="s">
        <v>27</v>
      </c>
      <c r="I349" s="100" t="s">
        <v>363</v>
      </c>
      <c r="L349" s="100" t="s">
        <v>154</v>
      </c>
      <c r="O349" s="100" t="s">
        <v>133</v>
      </c>
      <c r="P349" s="100">
        <f t="shared" si="8"/>
        <v>32.989999999999995</v>
      </c>
    </row>
    <row r="350" spans="1:16" x14ac:dyDescent="0.25">
      <c r="A350" s="130">
        <v>298</v>
      </c>
      <c r="B350" s="100" t="s">
        <v>495</v>
      </c>
      <c r="C350" s="132" t="s">
        <v>279</v>
      </c>
      <c r="D350" s="100">
        <v>1</v>
      </c>
      <c r="E350" s="101">
        <f t="shared" si="9"/>
        <v>32.989999999999995</v>
      </c>
      <c r="F350" s="101" t="s">
        <v>32</v>
      </c>
      <c r="G350" s="100" t="s">
        <v>32</v>
      </c>
      <c r="H350" s="100" t="s">
        <v>27</v>
      </c>
      <c r="I350" s="100" t="s">
        <v>363</v>
      </c>
      <c r="L350" s="100" t="s">
        <v>154</v>
      </c>
      <c r="O350" s="100" t="s">
        <v>133</v>
      </c>
      <c r="P350" s="100">
        <f t="shared" si="8"/>
        <v>32.989999999999995</v>
      </c>
    </row>
    <row r="351" spans="1:16" x14ac:dyDescent="0.25">
      <c r="A351" s="130">
        <v>299</v>
      </c>
      <c r="B351" s="100" t="s">
        <v>496</v>
      </c>
      <c r="C351" s="132" t="s">
        <v>279</v>
      </c>
      <c r="D351" s="100">
        <v>1</v>
      </c>
      <c r="E351" s="101">
        <f t="shared" si="9"/>
        <v>32.989999999999995</v>
      </c>
      <c r="F351" s="101" t="s">
        <v>32</v>
      </c>
      <c r="G351" s="100" t="s">
        <v>32</v>
      </c>
      <c r="H351" s="100" t="s">
        <v>27</v>
      </c>
      <c r="I351" s="100" t="s">
        <v>363</v>
      </c>
      <c r="L351" s="100" t="s">
        <v>154</v>
      </c>
      <c r="O351" s="100" t="s">
        <v>133</v>
      </c>
      <c r="P351" s="100">
        <f t="shared" si="8"/>
        <v>32.989999999999995</v>
      </c>
    </row>
    <row r="352" spans="1:16" x14ac:dyDescent="0.25">
      <c r="A352" s="130">
        <v>300</v>
      </c>
      <c r="B352" s="100" t="s">
        <v>497</v>
      </c>
      <c r="C352" s="132" t="s">
        <v>279</v>
      </c>
      <c r="D352" s="100">
        <v>1</v>
      </c>
      <c r="E352" s="101">
        <f t="shared" si="9"/>
        <v>32.989999999999995</v>
      </c>
      <c r="F352" s="101" t="s">
        <v>32</v>
      </c>
      <c r="G352" s="100" t="s">
        <v>32</v>
      </c>
      <c r="H352" s="100" t="s">
        <v>27</v>
      </c>
      <c r="I352" s="100" t="s">
        <v>363</v>
      </c>
      <c r="L352" s="100" t="s">
        <v>154</v>
      </c>
      <c r="O352" s="100" t="s">
        <v>133</v>
      </c>
      <c r="P352" s="100">
        <f t="shared" si="8"/>
        <v>32.989999999999995</v>
      </c>
    </row>
    <row r="353" spans="1:30" x14ac:dyDescent="0.25">
      <c r="A353" s="130">
        <v>301</v>
      </c>
      <c r="B353" s="100" t="s">
        <v>498</v>
      </c>
      <c r="C353" s="132" t="s">
        <v>279</v>
      </c>
      <c r="D353" s="100">
        <v>1</v>
      </c>
      <c r="E353" s="101">
        <f t="shared" si="9"/>
        <v>32.989999999999995</v>
      </c>
      <c r="F353" s="101" t="s">
        <v>32</v>
      </c>
      <c r="G353" s="100" t="s">
        <v>32</v>
      </c>
      <c r="H353" s="100" t="s">
        <v>27</v>
      </c>
      <c r="I353" s="100" t="s">
        <v>363</v>
      </c>
      <c r="L353" s="100" t="s">
        <v>154</v>
      </c>
      <c r="O353" s="100" t="s">
        <v>133</v>
      </c>
      <c r="P353" s="100">
        <f t="shared" si="8"/>
        <v>32.989999999999995</v>
      </c>
    </row>
    <row r="354" spans="1:30" x14ac:dyDescent="0.25">
      <c r="A354" s="130">
        <v>302</v>
      </c>
      <c r="B354" s="100" t="s">
        <v>499</v>
      </c>
      <c r="C354" s="132" t="s">
        <v>279</v>
      </c>
      <c r="D354" s="100">
        <v>1</v>
      </c>
      <c r="E354" s="101">
        <f t="shared" si="9"/>
        <v>32.989999999999995</v>
      </c>
      <c r="F354" s="101" t="s">
        <v>32</v>
      </c>
      <c r="G354" s="100" t="s">
        <v>32</v>
      </c>
      <c r="H354" s="100" t="s">
        <v>27</v>
      </c>
      <c r="I354" s="100" t="s">
        <v>363</v>
      </c>
      <c r="L354" s="100" t="s">
        <v>154</v>
      </c>
      <c r="O354" s="100" t="s">
        <v>133</v>
      </c>
      <c r="P354" s="100">
        <f t="shared" si="8"/>
        <v>32.989999999999995</v>
      </c>
    </row>
    <row r="355" spans="1:30" x14ac:dyDescent="0.25">
      <c r="A355" s="130">
        <v>303</v>
      </c>
      <c r="B355" s="100" t="s">
        <v>500</v>
      </c>
      <c r="C355" s="132" t="s">
        <v>279</v>
      </c>
      <c r="D355" s="100">
        <v>1</v>
      </c>
      <c r="E355" s="101">
        <f t="shared" si="9"/>
        <v>32.989999999999995</v>
      </c>
      <c r="F355" s="101" t="s">
        <v>32</v>
      </c>
      <c r="G355" s="100" t="s">
        <v>32</v>
      </c>
      <c r="H355" s="100" t="s">
        <v>27</v>
      </c>
      <c r="I355" s="100" t="s">
        <v>363</v>
      </c>
      <c r="L355" s="100" t="s">
        <v>154</v>
      </c>
      <c r="O355" s="100" t="s">
        <v>133</v>
      </c>
      <c r="P355" s="100">
        <f t="shared" si="8"/>
        <v>32.989999999999995</v>
      </c>
    </row>
    <row r="356" spans="1:30" x14ac:dyDescent="0.25">
      <c r="A356" s="130">
        <v>304</v>
      </c>
      <c r="B356" s="100" t="s">
        <v>501</v>
      </c>
      <c r="C356" s="132" t="s">
        <v>279</v>
      </c>
      <c r="D356" s="100">
        <v>1</v>
      </c>
      <c r="E356" s="101">
        <f t="shared" si="9"/>
        <v>32.989999999999995</v>
      </c>
      <c r="F356" s="101" t="s">
        <v>32</v>
      </c>
      <c r="G356" s="100" t="s">
        <v>32</v>
      </c>
      <c r="H356" s="100" t="s">
        <v>27</v>
      </c>
      <c r="I356" s="100" t="s">
        <v>363</v>
      </c>
      <c r="L356" s="100" t="s">
        <v>154</v>
      </c>
      <c r="O356" s="100" t="s">
        <v>133</v>
      </c>
      <c r="P356" s="100">
        <f t="shared" si="8"/>
        <v>32.989999999999995</v>
      </c>
    </row>
    <row r="357" spans="1:30" ht="14.25" customHeight="1" x14ac:dyDescent="0.25">
      <c r="A357" s="130">
        <v>305</v>
      </c>
      <c r="B357" s="100" t="s">
        <v>502</v>
      </c>
      <c r="C357" s="132" t="s">
        <v>279</v>
      </c>
      <c r="D357" s="100">
        <v>1</v>
      </c>
      <c r="E357" s="101">
        <f t="shared" si="9"/>
        <v>32.989999999999995</v>
      </c>
      <c r="F357" s="101" t="s">
        <v>32</v>
      </c>
      <c r="G357" s="100" t="s">
        <v>32</v>
      </c>
      <c r="H357" s="100" t="s">
        <v>27</v>
      </c>
      <c r="I357" s="100" t="s">
        <v>363</v>
      </c>
      <c r="L357" s="100" t="s">
        <v>154</v>
      </c>
      <c r="O357" s="100" t="s">
        <v>133</v>
      </c>
      <c r="P357" s="100">
        <f t="shared" si="8"/>
        <v>32.989999999999995</v>
      </c>
    </row>
    <row r="358" spans="1:30" x14ac:dyDescent="0.25">
      <c r="A358" s="130">
        <v>306</v>
      </c>
      <c r="B358" s="100" t="s">
        <v>503</v>
      </c>
      <c r="C358" s="132" t="s">
        <v>279</v>
      </c>
      <c r="D358" s="100">
        <v>1</v>
      </c>
      <c r="E358" s="101">
        <f t="shared" si="9"/>
        <v>32.989999999999995</v>
      </c>
      <c r="F358" s="101" t="s">
        <v>32</v>
      </c>
      <c r="G358" s="100" t="s">
        <v>32</v>
      </c>
      <c r="H358" s="100" t="s">
        <v>27</v>
      </c>
      <c r="I358" s="100" t="s">
        <v>363</v>
      </c>
      <c r="L358" s="100" t="s">
        <v>154</v>
      </c>
      <c r="O358" s="100" t="s">
        <v>133</v>
      </c>
      <c r="P358" s="100">
        <f t="shared" si="8"/>
        <v>32.989999999999995</v>
      </c>
    </row>
    <row r="359" spans="1:30" x14ac:dyDescent="0.25">
      <c r="A359" s="130">
        <v>307</v>
      </c>
      <c r="B359" s="100" t="s">
        <v>504</v>
      </c>
      <c r="C359" s="132" t="s">
        <v>279</v>
      </c>
      <c r="D359" s="100">
        <v>1</v>
      </c>
      <c r="E359" s="101">
        <f t="shared" si="9"/>
        <v>32.989999999999995</v>
      </c>
      <c r="F359" s="101" t="s">
        <v>32</v>
      </c>
      <c r="G359" s="100" t="s">
        <v>32</v>
      </c>
      <c r="H359" s="100" t="s">
        <v>27</v>
      </c>
      <c r="I359" s="100" t="s">
        <v>363</v>
      </c>
      <c r="L359" s="100" t="s">
        <v>154</v>
      </c>
      <c r="O359" s="100" t="s">
        <v>133</v>
      </c>
      <c r="P359" s="100">
        <f t="shared" si="8"/>
        <v>32.989999999999995</v>
      </c>
    </row>
    <row r="360" spans="1:30" x14ac:dyDescent="0.25">
      <c r="A360" s="130">
        <v>308</v>
      </c>
      <c r="B360" s="100" t="s">
        <v>505</v>
      </c>
      <c r="C360" s="132" t="s">
        <v>279</v>
      </c>
      <c r="D360" s="100">
        <v>1</v>
      </c>
      <c r="E360" s="101">
        <f t="shared" si="9"/>
        <v>32.989999999999995</v>
      </c>
      <c r="F360" s="101" t="s">
        <v>32</v>
      </c>
      <c r="G360" s="100" t="s">
        <v>32</v>
      </c>
      <c r="H360" s="100" t="s">
        <v>27</v>
      </c>
      <c r="I360" s="100" t="s">
        <v>363</v>
      </c>
      <c r="L360" s="100" t="s">
        <v>154</v>
      </c>
      <c r="O360" s="100" t="s">
        <v>133</v>
      </c>
      <c r="P360" s="100">
        <f t="shared" si="8"/>
        <v>32.989999999999995</v>
      </c>
    </row>
    <row r="361" spans="1:30" x14ac:dyDescent="0.25">
      <c r="A361" s="130">
        <v>309</v>
      </c>
      <c r="B361" s="100" t="s">
        <v>506</v>
      </c>
      <c r="C361" s="132" t="s">
        <v>279</v>
      </c>
      <c r="D361" s="100">
        <v>1</v>
      </c>
      <c r="E361" s="101">
        <f t="shared" si="9"/>
        <v>32.989999999999995</v>
      </c>
      <c r="F361" s="101" t="s">
        <v>32</v>
      </c>
      <c r="G361" s="100" t="s">
        <v>32</v>
      </c>
      <c r="H361" s="100" t="s">
        <v>27</v>
      </c>
      <c r="I361" s="100" t="s">
        <v>363</v>
      </c>
      <c r="L361" s="100" t="s">
        <v>154</v>
      </c>
      <c r="O361" s="100" t="s">
        <v>133</v>
      </c>
      <c r="P361" s="100">
        <f t="shared" si="8"/>
        <v>32.989999999999995</v>
      </c>
      <c r="AD361" s="100">
        <v>6</v>
      </c>
    </row>
    <row r="362" spans="1:30" x14ac:dyDescent="0.25">
      <c r="A362" s="130">
        <v>310</v>
      </c>
      <c r="B362" s="100" t="s">
        <v>507</v>
      </c>
      <c r="C362" s="132" t="s">
        <v>279</v>
      </c>
      <c r="D362" s="100">
        <v>1</v>
      </c>
      <c r="E362" s="101">
        <f t="shared" si="9"/>
        <v>32.989999999999995</v>
      </c>
      <c r="F362" s="101" t="s">
        <v>32</v>
      </c>
      <c r="G362" s="100" t="s">
        <v>32</v>
      </c>
      <c r="H362" s="100" t="s">
        <v>27</v>
      </c>
      <c r="I362" s="100" t="s">
        <v>363</v>
      </c>
      <c r="L362" s="100" t="s">
        <v>154</v>
      </c>
      <c r="O362" s="100" t="s">
        <v>133</v>
      </c>
      <c r="P362" s="100">
        <f t="shared" si="8"/>
        <v>32.989999999999995</v>
      </c>
    </row>
    <row r="363" spans="1:30" x14ac:dyDescent="0.25">
      <c r="A363" s="130">
        <v>311</v>
      </c>
      <c r="B363" s="100" t="s">
        <v>508</v>
      </c>
      <c r="C363" s="132" t="s">
        <v>279</v>
      </c>
      <c r="D363" s="100">
        <v>1</v>
      </c>
      <c r="E363" s="101">
        <f t="shared" si="9"/>
        <v>32.989999999999995</v>
      </c>
      <c r="F363" s="101" t="s">
        <v>32</v>
      </c>
      <c r="G363" s="100" t="s">
        <v>32</v>
      </c>
      <c r="H363" s="100" t="s">
        <v>27</v>
      </c>
      <c r="I363" s="100" t="s">
        <v>363</v>
      </c>
      <c r="L363" s="100" t="s">
        <v>154</v>
      </c>
      <c r="O363" s="100" t="s">
        <v>133</v>
      </c>
      <c r="P363" s="100">
        <f t="shared" si="8"/>
        <v>32.989999999999995</v>
      </c>
    </row>
    <row r="364" spans="1:30" x14ac:dyDescent="0.25">
      <c r="A364" s="130">
        <v>312</v>
      </c>
      <c r="B364" s="100" t="s">
        <v>541</v>
      </c>
      <c r="C364" s="139" t="s">
        <v>860</v>
      </c>
      <c r="D364" s="100">
        <v>1</v>
      </c>
      <c r="E364" s="101"/>
      <c r="G364" s="100" t="s">
        <v>327</v>
      </c>
      <c r="H364" s="100" t="s">
        <v>343</v>
      </c>
      <c r="K364" s="100" t="s">
        <v>345</v>
      </c>
      <c r="L364" s="100" t="s">
        <v>857</v>
      </c>
      <c r="O364" s="100" t="s">
        <v>330</v>
      </c>
      <c r="P364" s="100">
        <f t="shared" si="8"/>
        <v>0</v>
      </c>
    </row>
    <row r="365" spans="1:30" x14ac:dyDescent="0.25">
      <c r="A365" s="130">
        <v>313</v>
      </c>
      <c r="B365" s="100" t="s">
        <v>781</v>
      </c>
      <c r="C365" s="132" t="s">
        <v>279</v>
      </c>
      <c r="D365" s="100">
        <v>1</v>
      </c>
      <c r="E365" s="101">
        <v>21.4</v>
      </c>
      <c r="F365" s="101" t="s">
        <v>32</v>
      </c>
      <c r="G365" s="100" t="s">
        <v>979</v>
      </c>
      <c r="H365" s="108" t="s">
        <v>107</v>
      </c>
      <c r="I365" s="100" t="s">
        <v>344</v>
      </c>
      <c r="L365" s="100" t="s">
        <v>282</v>
      </c>
      <c r="M365" s="100" t="s">
        <v>115</v>
      </c>
      <c r="O365" s="100" t="s">
        <v>133</v>
      </c>
      <c r="P365" s="100">
        <f t="shared" si="8"/>
        <v>21.4</v>
      </c>
    </row>
    <row r="366" spans="1:30" x14ac:dyDescent="0.25">
      <c r="A366" s="130">
        <v>314</v>
      </c>
      <c r="B366" s="100" t="s">
        <v>510</v>
      </c>
      <c r="C366" s="132" t="s">
        <v>279</v>
      </c>
      <c r="D366" s="100">
        <v>1</v>
      </c>
      <c r="E366" s="101">
        <v>42.95</v>
      </c>
      <c r="F366" s="101" t="s">
        <v>32</v>
      </c>
      <c r="G366" s="100" t="s">
        <v>32</v>
      </c>
      <c r="H366" s="100" t="s">
        <v>939</v>
      </c>
      <c r="L366" s="100" t="s">
        <v>309</v>
      </c>
      <c r="O366" s="100" t="s">
        <v>330</v>
      </c>
      <c r="P366" s="100">
        <f t="shared" si="8"/>
        <v>42.95</v>
      </c>
    </row>
    <row r="367" spans="1:30" x14ac:dyDescent="0.25">
      <c r="A367" s="130">
        <v>315</v>
      </c>
      <c r="B367" s="100" t="s">
        <v>511</v>
      </c>
      <c r="C367" s="132" t="s">
        <v>279</v>
      </c>
      <c r="D367" s="100">
        <v>1</v>
      </c>
      <c r="E367" s="101">
        <v>42.95</v>
      </c>
      <c r="F367" s="101" t="s">
        <v>32</v>
      </c>
      <c r="G367" s="100" t="s">
        <v>32</v>
      </c>
      <c r="H367" s="100" t="s">
        <v>939</v>
      </c>
      <c r="L367" s="100" t="s">
        <v>309</v>
      </c>
      <c r="O367" s="100" t="s">
        <v>330</v>
      </c>
      <c r="P367" s="100">
        <f t="shared" si="8"/>
        <v>42.95</v>
      </c>
    </row>
    <row r="368" spans="1:30" x14ac:dyDescent="0.25">
      <c r="A368" s="130">
        <v>316</v>
      </c>
      <c r="B368" s="100" t="s">
        <v>512</v>
      </c>
      <c r="C368" s="132" t="s">
        <v>279</v>
      </c>
      <c r="D368" s="100">
        <v>1</v>
      </c>
      <c r="E368" s="101">
        <v>42.95</v>
      </c>
      <c r="F368" s="101" t="s">
        <v>32</v>
      </c>
      <c r="G368" s="100" t="s">
        <v>32</v>
      </c>
      <c r="H368" s="100" t="s">
        <v>939</v>
      </c>
      <c r="L368" s="100" t="s">
        <v>309</v>
      </c>
      <c r="O368" s="100" t="s">
        <v>330</v>
      </c>
      <c r="P368" s="100">
        <f t="shared" si="8"/>
        <v>42.95</v>
      </c>
    </row>
    <row r="369" spans="1:16" x14ac:dyDescent="0.25">
      <c r="A369" s="130">
        <v>317</v>
      </c>
      <c r="B369" s="100" t="s">
        <v>513</v>
      </c>
      <c r="C369" s="132" t="s">
        <v>279</v>
      </c>
      <c r="D369" s="100">
        <v>1</v>
      </c>
      <c r="E369" s="101">
        <v>42.95</v>
      </c>
      <c r="F369" s="101" t="s">
        <v>32</v>
      </c>
      <c r="G369" s="100" t="s">
        <v>32</v>
      </c>
      <c r="H369" s="100" t="s">
        <v>939</v>
      </c>
      <c r="L369" s="100" t="s">
        <v>309</v>
      </c>
      <c r="O369" s="100" t="s">
        <v>330</v>
      </c>
      <c r="P369" s="100">
        <f t="shared" si="8"/>
        <v>42.95</v>
      </c>
    </row>
    <row r="370" spans="1:16" x14ac:dyDescent="0.25">
      <c r="A370" s="130">
        <v>318</v>
      </c>
      <c r="B370" s="100" t="s">
        <v>514</v>
      </c>
      <c r="C370" s="132" t="s">
        <v>279</v>
      </c>
      <c r="D370" s="100">
        <v>1</v>
      </c>
      <c r="E370" s="101">
        <v>42.95</v>
      </c>
      <c r="F370" s="101" t="s">
        <v>32</v>
      </c>
      <c r="G370" s="100" t="s">
        <v>32</v>
      </c>
      <c r="H370" s="100" t="s">
        <v>939</v>
      </c>
      <c r="L370" s="100" t="s">
        <v>309</v>
      </c>
      <c r="O370" s="100" t="s">
        <v>330</v>
      </c>
      <c r="P370" s="100">
        <f t="shared" si="8"/>
        <v>42.95</v>
      </c>
    </row>
    <row r="371" spans="1:16" x14ac:dyDescent="0.25">
      <c r="A371" s="130">
        <v>319</v>
      </c>
      <c r="B371" s="100" t="s">
        <v>515</v>
      </c>
      <c r="C371" s="132" t="s">
        <v>279</v>
      </c>
      <c r="D371" s="100">
        <v>1</v>
      </c>
      <c r="E371" s="101">
        <v>42.95</v>
      </c>
      <c r="F371" s="101" t="s">
        <v>32</v>
      </c>
      <c r="G371" s="100" t="s">
        <v>32</v>
      </c>
      <c r="H371" s="100" t="s">
        <v>939</v>
      </c>
      <c r="L371" s="100" t="s">
        <v>309</v>
      </c>
      <c r="O371" s="100" t="s">
        <v>330</v>
      </c>
      <c r="P371" s="100">
        <f t="shared" si="8"/>
        <v>42.95</v>
      </c>
    </row>
    <row r="372" spans="1:16" x14ac:dyDescent="0.25">
      <c r="A372" s="130">
        <v>320</v>
      </c>
      <c r="B372" s="100" t="s">
        <v>516</v>
      </c>
      <c r="C372" s="132" t="s">
        <v>279</v>
      </c>
      <c r="D372" s="100">
        <v>1</v>
      </c>
      <c r="E372" s="101">
        <v>42.95</v>
      </c>
      <c r="F372" s="101" t="s">
        <v>32</v>
      </c>
      <c r="G372" s="100" t="s">
        <v>32</v>
      </c>
      <c r="H372" s="100" t="s">
        <v>939</v>
      </c>
      <c r="L372" s="100" t="s">
        <v>309</v>
      </c>
      <c r="O372" s="100" t="s">
        <v>330</v>
      </c>
      <c r="P372" s="100">
        <f t="shared" si="8"/>
        <v>42.95</v>
      </c>
    </row>
    <row r="373" spans="1:16" x14ac:dyDescent="0.25">
      <c r="A373" s="130">
        <v>321</v>
      </c>
      <c r="B373" s="100" t="s">
        <v>517</v>
      </c>
      <c r="C373" s="132" t="s">
        <v>279</v>
      </c>
      <c r="D373" s="100">
        <v>1</v>
      </c>
      <c r="E373" s="101">
        <v>42.95</v>
      </c>
      <c r="F373" s="101" t="s">
        <v>32</v>
      </c>
      <c r="G373" s="100" t="s">
        <v>32</v>
      </c>
      <c r="H373" s="100" t="s">
        <v>939</v>
      </c>
      <c r="L373" s="100" t="s">
        <v>309</v>
      </c>
      <c r="O373" s="100" t="s">
        <v>330</v>
      </c>
      <c r="P373" s="100">
        <f t="shared" si="8"/>
        <v>42.95</v>
      </c>
    </row>
    <row r="374" spans="1:16" x14ac:dyDescent="0.25">
      <c r="A374" s="130">
        <v>322</v>
      </c>
      <c r="B374" s="100" t="s">
        <v>518</v>
      </c>
      <c r="C374" s="132" t="s">
        <v>279</v>
      </c>
      <c r="D374" s="100">
        <v>1</v>
      </c>
      <c r="E374" s="101">
        <v>42.95</v>
      </c>
      <c r="F374" s="101" t="s">
        <v>32</v>
      </c>
      <c r="G374" s="100" t="s">
        <v>32</v>
      </c>
      <c r="H374" s="100" t="s">
        <v>939</v>
      </c>
      <c r="L374" s="100" t="s">
        <v>309</v>
      </c>
      <c r="O374" s="100" t="s">
        <v>330</v>
      </c>
      <c r="P374" s="100">
        <f t="shared" si="8"/>
        <v>42.95</v>
      </c>
    </row>
    <row r="375" spans="1:16" x14ac:dyDescent="0.25">
      <c r="A375" s="130">
        <v>323</v>
      </c>
      <c r="B375" s="100" t="s">
        <v>519</v>
      </c>
      <c r="C375" s="132" t="s">
        <v>279</v>
      </c>
      <c r="D375" s="100">
        <v>1</v>
      </c>
      <c r="E375" s="101">
        <v>42.95</v>
      </c>
      <c r="F375" s="101" t="s">
        <v>32</v>
      </c>
      <c r="G375" s="100" t="s">
        <v>32</v>
      </c>
      <c r="H375" s="100" t="s">
        <v>939</v>
      </c>
      <c r="L375" s="100" t="s">
        <v>309</v>
      </c>
      <c r="O375" s="100" t="s">
        <v>330</v>
      </c>
      <c r="P375" s="100">
        <f t="shared" si="8"/>
        <v>42.95</v>
      </c>
    </row>
    <row r="376" spans="1:16" x14ac:dyDescent="0.25">
      <c r="A376" s="130">
        <v>324</v>
      </c>
      <c r="B376" s="100" t="s">
        <v>520</v>
      </c>
      <c r="C376" s="132" t="s">
        <v>279</v>
      </c>
      <c r="D376" s="100">
        <v>1</v>
      </c>
      <c r="E376" s="101">
        <v>39.979999999999997</v>
      </c>
      <c r="F376" s="101" t="s">
        <v>32</v>
      </c>
      <c r="G376" s="100" t="s">
        <v>32</v>
      </c>
      <c r="H376" s="100" t="s">
        <v>940</v>
      </c>
      <c r="L376" s="100" t="s">
        <v>309</v>
      </c>
      <c r="O376" s="100" t="s">
        <v>330</v>
      </c>
      <c r="P376" s="100">
        <f t="shared" si="8"/>
        <v>39.979999999999997</v>
      </c>
    </row>
    <row r="377" spans="1:16" x14ac:dyDescent="0.25">
      <c r="A377" s="130">
        <v>325</v>
      </c>
      <c r="B377" s="100" t="s">
        <v>521</v>
      </c>
      <c r="C377" s="132" t="s">
        <v>279</v>
      </c>
      <c r="D377" s="100">
        <v>1</v>
      </c>
      <c r="E377" s="101">
        <v>39.979999999999997</v>
      </c>
      <c r="F377" s="101" t="s">
        <v>32</v>
      </c>
      <c r="G377" s="100" t="s">
        <v>32</v>
      </c>
      <c r="H377" s="100" t="s">
        <v>940</v>
      </c>
      <c r="L377" s="100" t="s">
        <v>309</v>
      </c>
      <c r="O377" s="100" t="s">
        <v>330</v>
      </c>
      <c r="P377" s="100">
        <f t="shared" si="8"/>
        <v>39.979999999999997</v>
      </c>
    </row>
    <row r="378" spans="1:16" x14ac:dyDescent="0.25">
      <c r="A378" s="130">
        <v>326</v>
      </c>
      <c r="B378" s="100" t="s">
        <v>522</v>
      </c>
      <c r="C378" s="132" t="s">
        <v>279</v>
      </c>
      <c r="D378" s="100">
        <v>1</v>
      </c>
      <c r="E378" s="101">
        <v>39.979999999999997</v>
      </c>
      <c r="F378" s="101" t="s">
        <v>32</v>
      </c>
      <c r="G378" s="100" t="s">
        <v>32</v>
      </c>
      <c r="H378" s="100" t="s">
        <v>940</v>
      </c>
      <c r="L378" s="100" t="s">
        <v>309</v>
      </c>
      <c r="O378" s="100" t="s">
        <v>330</v>
      </c>
      <c r="P378" s="100">
        <f t="shared" si="8"/>
        <v>39.979999999999997</v>
      </c>
    </row>
    <row r="379" spans="1:16" x14ac:dyDescent="0.25">
      <c r="A379" s="130">
        <v>327</v>
      </c>
      <c r="B379" s="100" t="s">
        <v>523</v>
      </c>
      <c r="C379" s="132" t="s">
        <v>279</v>
      </c>
      <c r="D379" s="100">
        <v>1</v>
      </c>
      <c r="E379" s="101">
        <v>37.5</v>
      </c>
      <c r="F379" s="101" t="s">
        <v>32</v>
      </c>
      <c r="G379" s="100" t="s">
        <v>32</v>
      </c>
      <c r="H379" s="100" t="s">
        <v>942</v>
      </c>
      <c r="L379" s="100" t="s">
        <v>309</v>
      </c>
      <c r="O379" s="100" t="s">
        <v>330</v>
      </c>
      <c r="P379" s="100">
        <f t="shared" si="8"/>
        <v>37.5</v>
      </c>
    </row>
    <row r="380" spans="1:16" x14ac:dyDescent="0.25">
      <c r="C380" s="165" t="s">
        <v>280</v>
      </c>
      <c r="D380" s="153">
        <v>1</v>
      </c>
      <c r="E380" s="166">
        <v>0</v>
      </c>
      <c r="F380" s="100" t="s">
        <v>366</v>
      </c>
      <c r="G380" s="100" t="s">
        <v>365</v>
      </c>
      <c r="H380" s="153" t="s">
        <v>1095</v>
      </c>
      <c r="I380" s="100">
        <v>1754156</v>
      </c>
      <c r="L380" s="100" t="s">
        <v>788</v>
      </c>
      <c r="M380" s="100" t="s">
        <v>193</v>
      </c>
      <c r="N380" s="161">
        <v>43901</v>
      </c>
      <c r="O380" s="100" t="s">
        <v>330</v>
      </c>
      <c r="P380" s="100">
        <f t="shared" si="8"/>
        <v>0</v>
      </c>
    </row>
    <row r="381" spans="1:16" x14ac:dyDescent="0.25">
      <c r="C381" s="137" t="s">
        <v>1037</v>
      </c>
      <c r="D381" s="100">
        <v>3</v>
      </c>
      <c r="E381" s="101">
        <v>0</v>
      </c>
      <c r="F381" s="101" t="s">
        <v>287</v>
      </c>
      <c r="G381" s="100" t="s">
        <v>262</v>
      </c>
      <c r="H381" s="108" t="s">
        <v>1125</v>
      </c>
      <c r="L381" s="100" t="s">
        <v>309</v>
      </c>
      <c r="O381" s="100" t="s">
        <v>133</v>
      </c>
      <c r="P381" s="100">
        <f t="shared" si="8"/>
        <v>0</v>
      </c>
    </row>
    <row r="382" spans="1:16" x14ac:dyDescent="0.25">
      <c r="C382" s="152" t="s">
        <v>279</v>
      </c>
      <c r="D382" s="100">
        <v>1</v>
      </c>
      <c r="E382" s="105">
        <v>0</v>
      </c>
      <c r="F382" s="100" t="s">
        <v>34</v>
      </c>
      <c r="G382" s="100" t="s">
        <v>902</v>
      </c>
      <c r="H382" s="100" t="s">
        <v>903</v>
      </c>
      <c r="M382" s="100" t="s">
        <v>193</v>
      </c>
      <c r="O382" s="100" t="s">
        <v>133</v>
      </c>
      <c r="P382" s="100">
        <f t="shared" si="8"/>
        <v>0</v>
      </c>
    </row>
    <row r="383" spans="1:16" x14ac:dyDescent="0.25">
      <c r="C383" s="165" t="s">
        <v>935</v>
      </c>
      <c r="D383" s="153">
        <v>5</v>
      </c>
      <c r="E383" s="153">
        <v>0</v>
      </c>
      <c r="F383" s="100" t="s">
        <v>366</v>
      </c>
      <c r="G383" s="100" t="s">
        <v>365</v>
      </c>
      <c r="H383" s="153" t="s">
        <v>1162</v>
      </c>
      <c r="I383" s="100">
        <v>45485</v>
      </c>
      <c r="L383" s="100" t="s">
        <v>890</v>
      </c>
      <c r="M383" s="100" t="s">
        <v>203</v>
      </c>
      <c r="N383" s="161">
        <v>43916</v>
      </c>
      <c r="O383" s="100" t="s">
        <v>330</v>
      </c>
      <c r="P383" s="164">
        <f t="shared" si="8"/>
        <v>0</v>
      </c>
    </row>
    <row r="384" spans="1:16" x14ac:dyDescent="0.25">
      <c r="C384" s="165" t="s">
        <v>935</v>
      </c>
      <c r="D384" s="100">
        <v>14</v>
      </c>
      <c r="E384" s="100">
        <v>1.49</v>
      </c>
      <c r="F384" s="100" t="s">
        <v>32</v>
      </c>
      <c r="G384" s="100" t="s">
        <v>365</v>
      </c>
      <c r="H384" s="100" t="s">
        <v>975</v>
      </c>
      <c r="I384" s="100">
        <v>550136</v>
      </c>
      <c r="L384" s="100" t="s">
        <v>154</v>
      </c>
      <c r="M384" s="100" t="s">
        <v>203</v>
      </c>
      <c r="N384" s="161">
        <v>43948</v>
      </c>
      <c r="O384" s="100" t="s">
        <v>330</v>
      </c>
      <c r="P384" s="164">
        <f t="shared" si="8"/>
        <v>20.86</v>
      </c>
    </row>
    <row r="385" spans="3:16" x14ac:dyDescent="0.25">
      <c r="C385" s="165" t="s">
        <v>935</v>
      </c>
      <c r="D385" s="100">
        <v>2</v>
      </c>
      <c r="E385" s="100">
        <v>2.99</v>
      </c>
      <c r="F385" s="100" t="s">
        <v>32</v>
      </c>
      <c r="G385" s="100" t="s">
        <v>365</v>
      </c>
      <c r="H385" s="102" t="s">
        <v>982</v>
      </c>
      <c r="I385" s="102">
        <v>549811</v>
      </c>
      <c r="L385" s="100" t="s">
        <v>890</v>
      </c>
      <c r="M385" s="100" t="s">
        <v>203</v>
      </c>
      <c r="N385" s="161">
        <v>43948</v>
      </c>
      <c r="O385" s="100" t="s">
        <v>330</v>
      </c>
      <c r="P385" s="164">
        <f t="shared" si="8"/>
        <v>5.98</v>
      </c>
    </row>
    <row r="386" spans="3:16" x14ac:dyDescent="0.25">
      <c r="C386" s="167" t="s">
        <v>785</v>
      </c>
      <c r="D386" s="153">
        <v>1</v>
      </c>
      <c r="E386" s="154">
        <v>3.74</v>
      </c>
      <c r="F386" s="101" t="s">
        <v>290</v>
      </c>
      <c r="G386" s="100" t="s">
        <v>365</v>
      </c>
      <c r="H386" s="153" t="s">
        <v>1056</v>
      </c>
      <c r="L386" s="100" t="s">
        <v>309</v>
      </c>
      <c r="N386" s="161"/>
      <c r="O386" s="100" t="s">
        <v>330</v>
      </c>
      <c r="P386" s="100">
        <f t="shared" ref="P386:P449" si="10">D386*E386</f>
        <v>3.74</v>
      </c>
    </row>
    <row r="387" spans="3:16" x14ac:dyDescent="0.25">
      <c r="C387" s="165" t="s">
        <v>935</v>
      </c>
      <c r="D387" s="100">
        <v>1</v>
      </c>
      <c r="E387" s="100">
        <v>3.78</v>
      </c>
      <c r="F387" s="100" t="s">
        <v>32</v>
      </c>
      <c r="G387" s="100" t="s">
        <v>365</v>
      </c>
      <c r="H387" s="100" t="s">
        <v>981</v>
      </c>
      <c r="I387" s="100">
        <v>1321276</v>
      </c>
      <c r="L387" s="100" t="s">
        <v>154</v>
      </c>
      <c r="M387" s="100" t="s">
        <v>203</v>
      </c>
      <c r="N387" s="161">
        <v>43948</v>
      </c>
      <c r="O387" s="100" t="s">
        <v>330</v>
      </c>
      <c r="P387" s="164">
        <f t="shared" si="10"/>
        <v>3.78</v>
      </c>
    </row>
    <row r="388" spans="3:16" x14ac:dyDescent="0.25">
      <c r="C388" s="167" t="s">
        <v>785</v>
      </c>
      <c r="D388" s="153">
        <v>1</v>
      </c>
      <c r="E388" s="154">
        <v>3.97</v>
      </c>
      <c r="F388" s="101" t="s">
        <v>290</v>
      </c>
      <c r="G388" s="100" t="s">
        <v>365</v>
      </c>
      <c r="H388" s="153" t="s">
        <v>1057</v>
      </c>
      <c r="L388" s="100" t="s">
        <v>309</v>
      </c>
      <c r="M388" s="100" t="s">
        <v>193</v>
      </c>
      <c r="N388" s="161">
        <v>43955</v>
      </c>
      <c r="O388" s="100" t="s">
        <v>330</v>
      </c>
      <c r="P388" s="100">
        <f t="shared" si="10"/>
        <v>3.97</v>
      </c>
    </row>
    <row r="389" spans="3:16" x14ac:dyDescent="0.25">
      <c r="C389" s="132" t="s">
        <v>861</v>
      </c>
      <c r="D389" s="100">
        <v>2</v>
      </c>
      <c r="E389" s="101">
        <v>4.9400000000000004</v>
      </c>
      <c r="F389" s="101" t="s">
        <v>290</v>
      </c>
      <c r="G389" s="100" t="s">
        <v>231</v>
      </c>
      <c r="H389" s="103" t="s">
        <v>867</v>
      </c>
      <c r="I389" s="21" t="s">
        <v>866</v>
      </c>
      <c r="L389" s="100" t="s">
        <v>341</v>
      </c>
      <c r="M389" s="100" t="s">
        <v>341</v>
      </c>
      <c r="N389" s="227">
        <v>43964</v>
      </c>
      <c r="O389" s="100" t="s">
        <v>133</v>
      </c>
      <c r="P389" s="100">
        <f t="shared" si="10"/>
        <v>9.8800000000000008</v>
      </c>
    </row>
    <row r="390" spans="3:16" x14ac:dyDescent="0.25">
      <c r="C390" s="165" t="s">
        <v>935</v>
      </c>
      <c r="D390" s="100">
        <v>2</v>
      </c>
      <c r="E390" s="100">
        <v>4.99</v>
      </c>
      <c r="F390" s="100" t="s">
        <v>32</v>
      </c>
      <c r="G390" s="100" t="s">
        <v>365</v>
      </c>
      <c r="H390" s="100" t="s">
        <v>974</v>
      </c>
      <c r="I390" s="100">
        <v>550136</v>
      </c>
      <c r="L390" s="100" t="s">
        <v>890</v>
      </c>
      <c r="M390" s="100" t="s">
        <v>203</v>
      </c>
      <c r="N390" s="161">
        <v>43948</v>
      </c>
      <c r="O390" s="100" t="s">
        <v>330</v>
      </c>
      <c r="P390" s="164">
        <f t="shared" si="10"/>
        <v>9.98</v>
      </c>
    </row>
    <row r="391" spans="3:16" ht="45" x14ac:dyDescent="0.25">
      <c r="C391" s="195" t="s">
        <v>861</v>
      </c>
      <c r="D391" s="100">
        <v>15</v>
      </c>
      <c r="E391" s="105">
        <v>5.48</v>
      </c>
      <c r="F391" s="100" t="s">
        <v>32</v>
      </c>
      <c r="G391" s="100" t="s">
        <v>32</v>
      </c>
      <c r="H391" s="21" t="s">
        <v>1102</v>
      </c>
      <c r="I391" s="142" t="s">
        <v>1101</v>
      </c>
      <c r="L391" s="100" t="s">
        <v>282</v>
      </c>
      <c r="O391" s="100" t="s">
        <v>330</v>
      </c>
      <c r="P391" s="164">
        <f t="shared" si="10"/>
        <v>82.2</v>
      </c>
    </row>
    <row r="392" spans="3:16" x14ac:dyDescent="0.25">
      <c r="C392" s="132" t="s">
        <v>279</v>
      </c>
      <c r="D392" s="100">
        <v>2</v>
      </c>
      <c r="E392" s="101">
        <v>5.97</v>
      </c>
      <c r="F392" s="101" t="s">
        <v>290</v>
      </c>
      <c r="G392" s="100" t="s">
        <v>365</v>
      </c>
      <c r="H392" s="100" t="s">
        <v>1083</v>
      </c>
      <c r="I392" s="68" t="s">
        <v>352</v>
      </c>
      <c r="L392" s="100" t="s">
        <v>282</v>
      </c>
      <c r="O392" s="100" t="s">
        <v>133</v>
      </c>
      <c r="P392" s="100">
        <f t="shared" si="10"/>
        <v>11.94</v>
      </c>
    </row>
    <row r="393" spans="3:16" x14ac:dyDescent="0.25">
      <c r="C393" s="133" t="s">
        <v>280</v>
      </c>
      <c r="D393" s="100">
        <v>5</v>
      </c>
      <c r="E393" s="101">
        <v>6</v>
      </c>
      <c r="F393" s="100" t="s">
        <v>34</v>
      </c>
      <c r="G393" s="100" t="s">
        <v>365</v>
      </c>
      <c r="H393" s="100" t="s">
        <v>930</v>
      </c>
      <c r="I393" s="100">
        <v>118407</v>
      </c>
      <c r="L393" s="100" t="s">
        <v>282</v>
      </c>
      <c r="M393" s="100" t="s">
        <v>115</v>
      </c>
      <c r="N393" s="161">
        <v>43910</v>
      </c>
      <c r="O393" s="100" t="s">
        <v>330</v>
      </c>
      <c r="P393" s="100">
        <f t="shared" si="10"/>
        <v>30</v>
      </c>
    </row>
    <row r="394" spans="3:16" x14ac:dyDescent="0.25">
      <c r="C394" s="133" t="s">
        <v>280</v>
      </c>
      <c r="D394" s="100">
        <v>12</v>
      </c>
      <c r="E394" s="101">
        <v>6.28</v>
      </c>
      <c r="F394" s="100" t="s">
        <v>34</v>
      </c>
      <c r="G394" s="100" t="s">
        <v>365</v>
      </c>
      <c r="H394" s="100" t="s">
        <v>924</v>
      </c>
      <c r="I394" s="100" t="s">
        <v>695</v>
      </c>
      <c r="L394" s="100" t="s">
        <v>282</v>
      </c>
      <c r="M394" s="100" t="s">
        <v>143</v>
      </c>
      <c r="N394" s="161">
        <v>43935</v>
      </c>
      <c r="O394" s="100" t="s">
        <v>330</v>
      </c>
      <c r="P394" s="100">
        <f t="shared" si="10"/>
        <v>75.36</v>
      </c>
    </row>
    <row r="395" spans="3:16" x14ac:dyDescent="0.25">
      <c r="C395" s="195" t="s">
        <v>861</v>
      </c>
      <c r="D395" s="100">
        <v>30</v>
      </c>
      <c r="E395" s="196">
        <v>7</v>
      </c>
      <c r="F395" s="100" t="s">
        <v>32</v>
      </c>
      <c r="G395" s="100" t="s">
        <v>32</v>
      </c>
      <c r="H395" s="100" t="s">
        <v>985</v>
      </c>
      <c r="L395" s="100" t="s">
        <v>282</v>
      </c>
      <c r="O395" s="100" t="s">
        <v>330</v>
      </c>
      <c r="P395" s="164">
        <f t="shared" si="10"/>
        <v>210</v>
      </c>
    </row>
    <row r="396" spans="3:16" x14ac:dyDescent="0.25">
      <c r="C396" s="167" t="s">
        <v>785</v>
      </c>
      <c r="D396" s="153">
        <v>1</v>
      </c>
      <c r="E396" s="154">
        <v>7.47</v>
      </c>
      <c r="F396" s="101" t="s">
        <v>290</v>
      </c>
      <c r="G396" s="100" t="s">
        <v>365</v>
      </c>
      <c r="H396" s="153" t="s">
        <v>1055</v>
      </c>
      <c r="L396" s="100" t="s">
        <v>309</v>
      </c>
      <c r="N396" s="161"/>
      <c r="O396" s="100" t="s">
        <v>330</v>
      </c>
      <c r="P396" s="100">
        <f t="shared" si="10"/>
        <v>7.47</v>
      </c>
    </row>
    <row r="397" spans="3:16" x14ac:dyDescent="0.25">
      <c r="C397" s="134" t="s">
        <v>348</v>
      </c>
      <c r="D397" s="100">
        <v>1</v>
      </c>
      <c r="E397" s="30">
        <v>7.98</v>
      </c>
      <c r="F397" s="100" t="s">
        <v>290</v>
      </c>
      <c r="G397" s="100" t="s">
        <v>365</v>
      </c>
      <c r="H397" s="100" t="s">
        <v>953</v>
      </c>
      <c r="I397" s="100" t="s">
        <v>320</v>
      </c>
      <c r="L397" s="100" t="s">
        <v>282</v>
      </c>
      <c r="O397" s="100" t="s">
        <v>330</v>
      </c>
      <c r="P397" s="101">
        <f t="shared" si="10"/>
        <v>7.98</v>
      </c>
    </row>
    <row r="398" spans="3:16" x14ac:dyDescent="0.25">
      <c r="C398" s="133" t="s">
        <v>280</v>
      </c>
      <c r="D398" s="100">
        <v>5</v>
      </c>
      <c r="E398" s="101">
        <v>8.6999999999999993</v>
      </c>
      <c r="F398" s="101" t="s">
        <v>287</v>
      </c>
      <c r="G398" s="100" t="s">
        <v>365</v>
      </c>
      <c r="H398" s="100" t="s">
        <v>887</v>
      </c>
      <c r="L398" s="100" t="s">
        <v>282</v>
      </c>
      <c r="O398" s="100" t="s">
        <v>133</v>
      </c>
      <c r="P398" s="100">
        <f t="shared" si="10"/>
        <v>43.5</v>
      </c>
    </row>
    <row r="399" spans="3:16" x14ac:dyDescent="0.25">
      <c r="C399" s="1" t="s">
        <v>1067</v>
      </c>
      <c r="D399" s="100">
        <v>1</v>
      </c>
      <c r="E399" s="196">
        <v>9.59</v>
      </c>
      <c r="F399" s="100" t="s">
        <v>366</v>
      </c>
      <c r="G399" s="100" t="s">
        <v>365</v>
      </c>
      <c r="H399" s="100" t="s">
        <v>1064</v>
      </c>
      <c r="I399" s="153" t="s">
        <v>1069</v>
      </c>
      <c r="L399" s="100" t="s">
        <v>282</v>
      </c>
      <c r="M399" s="161" t="s">
        <v>205</v>
      </c>
      <c r="N399" s="161">
        <v>43956</v>
      </c>
      <c r="O399" s="100" t="s">
        <v>330</v>
      </c>
      <c r="P399" s="164">
        <f t="shared" si="10"/>
        <v>9.59</v>
      </c>
    </row>
    <row r="400" spans="3:16" x14ac:dyDescent="0.25">
      <c r="C400" s="253" t="s">
        <v>1010</v>
      </c>
      <c r="D400" s="153">
        <v>10</v>
      </c>
      <c r="E400" s="153">
        <v>9.61</v>
      </c>
      <c r="F400" s="100" t="s">
        <v>34</v>
      </c>
      <c r="G400" s="100" t="s">
        <v>34</v>
      </c>
      <c r="H400" s="1" t="s">
        <v>1017</v>
      </c>
      <c r="I400" s="153" t="s">
        <v>1013</v>
      </c>
      <c r="K400" s="153"/>
      <c r="L400" s="100" t="s">
        <v>139</v>
      </c>
      <c r="M400" s="100" t="s">
        <v>143</v>
      </c>
      <c r="N400" s="161">
        <v>43950</v>
      </c>
      <c r="O400" s="100" t="s">
        <v>133</v>
      </c>
      <c r="P400" s="100">
        <f t="shared" si="10"/>
        <v>96.1</v>
      </c>
    </row>
    <row r="401" spans="2:16" x14ac:dyDescent="0.25">
      <c r="C401" s="156" t="s">
        <v>917</v>
      </c>
      <c r="D401" s="100">
        <v>10</v>
      </c>
      <c r="E401" s="101">
        <v>9.99</v>
      </c>
      <c r="F401" s="101" t="s">
        <v>366</v>
      </c>
      <c r="G401" s="100" t="s">
        <v>262</v>
      </c>
      <c r="H401" s="153" t="s">
        <v>918</v>
      </c>
      <c r="L401" s="100" t="s">
        <v>282</v>
      </c>
      <c r="M401" s="100" t="s">
        <v>262</v>
      </c>
      <c r="N401" s="161">
        <v>43939</v>
      </c>
      <c r="O401" s="100" t="s">
        <v>330</v>
      </c>
      <c r="P401" s="100">
        <f t="shared" si="10"/>
        <v>99.9</v>
      </c>
    </row>
    <row r="402" spans="2:16" x14ac:dyDescent="0.25">
      <c r="C402" s="167" t="s">
        <v>917</v>
      </c>
      <c r="D402" s="153">
        <v>5</v>
      </c>
      <c r="E402" s="154">
        <v>9.99</v>
      </c>
      <c r="F402" s="101" t="s">
        <v>366</v>
      </c>
      <c r="G402" s="100" t="s">
        <v>262</v>
      </c>
      <c r="H402" s="153" t="s">
        <v>918</v>
      </c>
      <c r="L402" s="100" t="s">
        <v>282</v>
      </c>
      <c r="M402" s="100" t="s">
        <v>262</v>
      </c>
      <c r="N402" s="161">
        <v>43934</v>
      </c>
      <c r="O402" s="100" t="s">
        <v>330</v>
      </c>
      <c r="P402" s="100">
        <f t="shared" si="10"/>
        <v>49.95</v>
      </c>
    </row>
    <row r="403" spans="2:16" x14ac:dyDescent="0.25">
      <c r="C403" s="167" t="s">
        <v>785</v>
      </c>
      <c r="D403" s="153">
        <v>10</v>
      </c>
      <c r="E403" s="154">
        <v>9.99</v>
      </c>
      <c r="F403" s="101" t="s">
        <v>366</v>
      </c>
      <c r="G403" s="100" t="s">
        <v>262</v>
      </c>
      <c r="H403" s="153" t="s">
        <v>918</v>
      </c>
      <c r="L403" s="100" t="s">
        <v>309</v>
      </c>
      <c r="M403" s="100" t="s">
        <v>262</v>
      </c>
      <c r="N403" s="161">
        <v>43955</v>
      </c>
      <c r="O403" s="100" t="s">
        <v>330</v>
      </c>
      <c r="P403" s="100">
        <f t="shared" si="10"/>
        <v>99.9</v>
      </c>
    </row>
    <row r="404" spans="2:16" x14ac:dyDescent="0.25">
      <c r="C404" s="133" t="s">
        <v>280</v>
      </c>
      <c r="D404" s="130">
        <v>12</v>
      </c>
      <c r="E404" s="131">
        <v>11.88</v>
      </c>
      <c r="F404" s="131" t="s">
        <v>287</v>
      </c>
      <c r="G404" s="130" t="s">
        <v>262</v>
      </c>
      <c r="H404" s="130" t="s">
        <v>1028</v>
      </c>
      <c r="I404" s="130" t="s">
        <v>1030</v>
      </c>
      <c r="J404" s="130"/>
      <c r="K404" s="130"/>
      <c r="L404" s="130" t="s">
        <v>909</v>
      </c>
      <c r="M404" s="130"/>
      <c r="N404" s="130"/>
      <c r="O404" s="130" t="s">
        <v>133</v>
      </c>
      <c r="P404" s="100">
        <f t="shared" si="10"/>
        <v>142.56</v>
      </c>
    </row>
    <row r="405" spans="2:16" x14ac:dyDescent="0.25">
      <c r="C405" s="133" t="s">
        <v>280</v>
      </c>
      <c r="D405" s="130">
        <v>2</v>
      </c>
      <c r="E405" s="131">
        <v>13.48</v>
      </c>
      <c r="F405" s="131" t="s">
        <v>287</v>
      </c>
      <c r="G405" s="130" t="s">
        <v>262</v>
      </c>
      <c r="H405" s="130" t="s">
        <v>1027</v>
      </c>
      <c r="I405" s="130" t="s">
        <v>1029</v>
      </c>
      <c r="J405" s="130"/>
      <c r="K405" s="130"/>
      <c r="L405" s="130" t="s">
        <v>909</v>
      </c>
      <c r="M405" s="130"/>
      <c r="N405" s="130"/>
      <c r="O405" s="130" t="s">
        <v>133</v>
      </c>
      <c r="P405" s="100">
        <f t="shared" si="10"/>
        <v>26.96</v>
      </c>
    </row>
    <row r="406" spans="2:16" x14ac:dyDescent="0.25">
      <c r="C406" s="133" t="s">
        <v>280</v>
      </c>
      <c r="D406" s="130">
        <v>1</v>
      </c>
      <c r="E406" s="131">
        <v>13.48</v>
      </c>
      <c r="F406" s="131" t="s">
        <v>287</v>
      </c>
      <c r="G406" s="130" t="s">
        <v>262</v>
      </c>
      <c r="H406" s="130" t="s">
        <v>1027</v>
      </c>
      <c r="I406" s="130" t="s">
        <v>1030</v>
      </c>
      <c r="J406" s="130"/>
      <c r="K406" s="130"/>
      <c r="L406" s="130" t="s">
        <v>909</v>
      </c>
      <c r="M406" s="130"/>
      <c r="N406" s="130"/>
      <c r="O406" s="130" t="s">
        <v>133</v>
      </c>
      <c r="P406" s="100">
        <f t="shared" si="10"/>
        <v>13.48</v>
      </c>
    </row>
    <row r="407" spans="2:16" x14ac:dyDescent="0.25">
      <c r="C407" s="158" t="s">
        <v>291</v>
      </c>
      <c r="D407" s="71">
        <v>9</v>
      </c>
      <c r="E407" s="148">
        <v>13.5</v>
      </c>
      <c r="F407" s="100" t="s">
        <v>366</v>
      </c>
      <c r="G407" s="100" t="s">
        <v>80</v>
      </c>
      <c r="H407" s="31" t="s">
        <v>888</v>
      </c>
      <c r="I407" s="103" t="s">
        <v>359</v>
      </c>
      <c r="K407" s="100" t="s">
        <v>80</v>
      </c>
      <c r="L407" s="100" t="s">
        <v>282</v>
      </c>
      <c r="O407" s="100" t="s">
        <v>330</v>
      </c>
      <c r="P407" s="100">
        <f t="shared" si="10"/>
        <v>121.5</v>
      </c>
    </row>
    <row r="408" spans="2:16" x14ac:dyDescent="0.25">
      <c r="C408" s="158" t="s">
        <v>291</v>
      </c>
      <c r="D408" s="71">
        <v>1</v>
      </c>
      <c r="E408" s="148">
        <v>13.5</v>
      </c>
      <c r="F408" s="100" t="s">
        <v>366</v>
      </c>
      <c r="G408" s="100" t="s">
        <v>80</v>
      </c>
      <c r="H408" s="31" t="s">
        <v>888</v>
      </c>
      <c r="I408" s="103" t="s">
        <v>359</v>
      </c>
      <c r="K408" s="100" t="s">
        <v>80</v>
      </c>
      <c r="L408" s="100" t="s">
        <v>341</v>
      </c>
      <c r="M408" s="100" t="s">
        <v>624</v>
      </c>
      <c r="N408" s="161">
        <v>43957</v>
      </c>
      <c r="O408" s="100" t="s">
        <v>330</v>
      </c>
      <c r="P408" s="100">
        <f t="shared" si="10"/>
        <v>13.5</v>
      </c>
    </row>
    <row r="409" spans="2:16" x14ac:dyDescent="0.25">
      <c r="C409" s="133" t="s">
        <v>280</v>
      </c>
      <c r="D409" s="130">
        <v>8</v>
      </c>
      <c r="E409" s="131">
        <v>13.98</v>
      </c>
      <c r="F409" s="131" t="s">
        <v>287</v>
      </c>
      <c r="G409" s="130" t="s">
        <v>262</v>
      </c>
      <c r="H409" s="130" t="s">
        <v>1028</v>
      </c>
      <c r="I409" s="130" t="s">
        <v>1029</v>
      </c>
      <c r="J409" s="130"/>
      <c r="K409" s="130"/>
      <c r="L409" s="130" t="s">
        <v>909</v>
      </c>
      <c r="M409" s="130"/>
      <c r="N409" s="130"/>
      <c r="O409" s="130" t="s">
        <v>133</v>
      </c>
      <c r="P409" s="100">
        <f t="shared" si="10"/>
        <v>111.84</v>
      </c>
    </row>
    <row r="410" spans="2:16" x14ac:dyDescent="0.25">
      <c r="B410" s="100" t="s">
        <v>900</v>
      </c>
      <c r="C410" s="152" t="s">
        <v>279</v>
      </c>
      <c r="D410" s="153">
        <v>1</v>
      </c>
      <c r="E410" s="154">
        <v>14.99</v>
      </c>
      <c r="F410" s="100" t="s">
        <v>34</v>
      </c>
      <c r="G410" s="100" t="s">
        <v>34</v>
      </c>
      <c r="H410" s="153" t="s">
        <v>1012</v>
      </c>
      <c r="I410" s="100" t="s">
        <v>901</v>
      </c>
      <c r="L410" s="100" t="s">
        <v>623</v>
      </c>
      <c r="O410" s="100" t="s">
        <v>133</v>
      </c>
      <c r="P410" s="100">
        <f t="shared" si="10"/>
        <v>14.99</v>
      </c>
    </row>
    <row r="411" spans="2:16" x14ac:dyDescent="0.25">
      <c r="C411" s="133" t="s">
        <v>280</v>
      </c>
      <c r="D411" s="100">
        <v>2</v>
      </c>
      <c r="E411" s="101">
        <v>15</v>
      </c>
      <c r="F411" s="100" t="s">
        <v>34</v>
      </c>
      <c r="G411" s="100" t="s">
        <v>365</v>
      </c>
      <c r="H411" s="100" t="s">
        <v>929</v>
      </c>
      <c r="I411" s="100">
        <v>118407</v>
      </c>
      <c r="L411" s="100" t="s">
        <v>282</v>
      </c>
      <c r="M411" s="100" t="s">
        <v>115</v>
      </c>
      <c r="N411" s="161">
        <v>43910</v>
      </c>
      <c r="O411" s="100" t="s">
        <v>330</v>
      </c>
      <c r="P411" s="100">
        <f t="shared" si="10"/>
        <v>30</v>
      </c>
    </row>
    <row r="412" spans="2:16" x14ac:dyDescent="0.25">
      <c r="C412" s="155" t="s">
        <v>861</v>
      </c>
      <c r="D412" s="71">
        <v>1</v>
      </c>
      <c r="E412" s="148">
        <v>15.31</v>
      </c>
      <c r="F412" s="100" t="s">
        <v>290</v>
      </c>
      <c r="G412" s="100" t="s">
        <v>365</v>
      </c>
      <c r="H412" s="149" t="s">
        <v>865</v>
      </c>
      <c r="I412" s="103"/>
      <c r="L412" s="100" t="s">
        <v>139</v>
      </c>
      <c r="M412" s="100" t="s">
        <v>143</v>
      </c>
      <c r="O412" s="100" t="s">
        <v>330</v>
      </c>
      <c r="P412" s="100">
        <f t="shared" si="10"/>
        <v>15.31</v>
      </c>
    </row>
    <row r="413" spans="2:16" x14ac:dyDescent="0.25">
      <c r="C413" s="132" t="s">
        <v>861</v>
      </c>
      <c r="D413" s="100">
        <v>1</v>
      </c>
      <c r="E413" s="101">
        <v>15.99</v>
      </c>
      <c r="F413" s="101" t="s">
        <v>34</v>
      </c>
      <c r="G413" s="100" t="s">
        <v>1091</v>
      </c>
      <c r="H413" s="108" t="s">
        <v>1097</v>
      </c>
      <c r="I413" s="21" t="s">
        <v>866</v>
      </c>
      <c r="L413" s="100" t="s">
        <v>139</v>
      </c>
      <c r="M413" s="100" t="s">
        <v>143</v>
      </c>
      <c r="N413" s="161">
        <v>43964</v>
      </c>
      <c r="O413" s="130" t="s">
        <v>133</v>
      </c>
      <c r="P413" s="100">
        <f t="shared" si="10"/>
        <v>15.99</v>
      </c>
    </row>
    <row r="414" spans="2:16" x14ac:dyDescent="0.25">
      <c r="C414" s="132" t="s">
        <v>861</v>
      </c>
      <c r="D414" s="100">
        <v>1</v>
      </c>
      <c r="E414" s="101">
        <v>15.99</v>
      </c>
      <c r="F414" s="101" t="s">
        <v>34</v>
      </c>
      <c r="G414" s="100" t="s">
        <v>1091</v>
      </c>
      <c r="H414" s="108" t="s">
        <v>1097</v>
      </c>
      <c r="I414" s="21" t="s">
        <v>866</v>
      </c>
      <c r="L414" s="100" t="s">
        <v>139</v>
      </c>
      <c r="M414" s="100" t="s">
        <v>143</v>
      </c>
      <c r="N414" s="161">
        <v>43964</v>
      </c>
      <c r="O414" s="130" t="s">
        <v>133</v>
      </c>
      <c r="P414" s="100">
        <f t="shared" si="10"/>
        <v>15.99</v>
      </c>
    </row>
    <row r="415" spans="2:16" x14ac:dyDescent="0.25">
      <c r="C415" s="132" t="s">
        <v>861</v>
      </c>
      <c r="D415" s="100">
        <v>1</v>
      </c>
      <c r="E415" s="101">
        <v>15.99</v>
      </c>
      <c r="F415" s="101" t="s">
        <v>34</v>
      </c>
      <c r="G415" s="100" t="s">
        <v>1091</v>
      </c>
      <c r="H415" s="108" t="s">
        <v>1097</v>
      </c>
      <c r="I415" s="21" t="s">
        <v>866</v>
      </c>
      <c r="L415" s="100" t="s">
        <v>139</v>
      </c>
      <c r="M415" s="100" t="s">
        <v>1100</v>
      </c>
      <c r="N415" s="161">
        <v>43964</v>
      </c>
      <c r="O415" s="130" t="s">
        <v>133</v>
      </c>
      <c r="P415" s="100">
        <f t="shared" si="10"/>
        <v>15.99</v>
      </c>
    </row>
    <row r="416" spans="2:16" x14ac:dyDescent="0.25">
      <c r="C416" s="132" t="s">
        <v>861</v>
      </c>
      <c r="D416" s="100">
        <v>1</v>
      </c>
      <c r="E416" s="101">
        <v>15.99</v>
      </c>
      <c r="F416" s="101" t="s">
        <v>34</v>
      </c>
      <c r="G416" s="100" t="s">
        <v>1091</v>
      </c>
      <c r="H416" s="108" t="s">
        <v>1098</v>
      </c>
      <c r="I416" s="21" t="s">
        <v>866</v>
      </c>
      <c r="L416" s="100" t="s">
        <v>139</v>
      </c>
      <c r="M416" s="100" t="s">
        <v>624</v>
      </c>
      <c r="N416" s="161">
        <v>43964</v>
      </c>
      <c r="O416" s="130" t="s">
        <v>133</v>
      </c>
      <c r="P416" s="100">
        <f t="shared" si="10"/>
        <v>15.99</v>
      </c>
    </row>
    <row r="417" spans="2:16" x14ac:dyDescent="0.25">
      <c r="C417" s="132" t="s">
        <v>861</v>
      </c>
      <c r="D417" s="100">
        <v>1</v>
      </c>
      <c r="E417" s="101">
        <v>15.99</v>
      </c>
      <c r="F417" s="101" t="s">
        <v>34</v>
      </c>
      <c r="G417" s="100" t="s">
        <v>1091</v>
      </c>
      <c r="H417" s="108" t="s">
        <v>1098</v>
      </c>
      <c r="I417" s="21" t="s">
        <v>866</v>
      </c>
      <c r="L417" s="100" t="s">
        <v>139</v>
      </c>
      <c r="M417" s="100" t="s">
        <v>143</v>
      </c>
      <c r="N417" s="161">
        <v>43964</v>
      </c>
      <c r="O417" s="130" t="s">
        <v>133</v>
      </c>
      <c r="P417" s="100">
        <f t="shared" si="10"/>
        <v>15.99</v>
      </c>
    </row>
    <row r="418" spans="2:16" x14ac:dyDescent="0.25">
      <c r="C418" s="133" t="s">
        <v>279</v>
      </c>
      <c r="D418" s="130">
        <v>10</v>
      </c>
      <c r="E418" s="131">
        <v>16.989999999999998</v>
      </c>
      <c r="F418" s="131" t="s">
        <v>287</v>
      </c>
      <c r="G418" s="130" t="s">
        <v>262</v>
      </c>
      <c r="H418" s="130" t="s">
        <v>1033</v>
      </c>
      <c r="I418" s="254" t="s">
        <v>1034</v>
      </c>
      <c r="J418" s="130"/>
      <c r="K418" s="130"/>
      <c r="L418" s="130" t="s">
        <v>909</v>
      </c>
      <c r="M418" s="130"/>
      <c r="N418" s="130"/>
      <c r="O418" s="130" t="s">
        <v>133</v>
      </c>
      <c r="P418" s="100">
        <f t="shared" si="10"/>
        <v>169.89999999999998</v>
      </c>
    </row>
    <row r="419" spans="2:16" x14ac:dyDescent="0.25">
      <c r="B419" s="100" t="s">
        <v>900</v>
      </c>
      <c r="C419" s="199" t="s">
        <v>1010</v>
      </c>
      <c r="D419" s="153">
        <v>1</v>
      </c>
      <c r="E419" s="153">
        <v>17.88</v>
      </c>
      <c r="F419" s="100" t="s">
        <v>34</v>
      </c>
      <c r="G419" s="100" t="s">
        <v>34</v>
      </c>
      <c r="H419" s="153" t="s">
        <v>1011</v>
      </c>
      <c r="I419" s="153" t="s">
        <v>1013</v>
      </c>
      <c r="K419" s="153"/>
      <c r="L419" s="100" t="s">
        <v>623</v>
      </c>
      <c r="M419" s="100" t="s">
        <v>341</v>
      </c>
      <c r="N419" s="161">
        <v>43950</v>
      </c>
      <c r="O419" s="100" t="s">
        <v>133</v>
      </c>
      <c r="P419" s="100">
        <f t="shared" si="10"/>
        <v>17.88</v>
      </c>
    </row>
    <row r="420" spans="2:16" x14ac:dyDescent="0.25">
      <c r="B420" s="100" t="s">
        <v>1008</v>
      </c>
      <c r="C420" s="199" t="s">
        <v>1010</v>
      </c>
      <c r="D420" s="153">
        <v>1</v>
      </c>
      <c r="E420" s="153">
        <v>17.88</v>
      </c>
      <c r="F420" s="100" t="s">
        <v>34</v>
      </c>
      <c r="G420" s="100" t="s">
        <v>34</v>
      </c>
      <c r="H420" s="153" t="s">
        <v>1011</v>
      </c>
      <c r="I420" s="153" t="s">
        <v>1013</v>
      </c>
      <c r="K420" s="153"/>
      <c r="L420" s="100" t="s">
        <v>623</v>
      </c>
      <c r="M420" s="100" t="s">
        <v>341</v>
      </c>
      <c r="N420" s="161">
        <v>43950</v>
      </c>
      <c r="O420" s="100" t="s">
        <v>133</v>
      </c>
      <c r="P420" s="100">
        <f t="shared" si="10"/>
        <v>17.88</v>
      </c>
    </row>
    <row r="421" spans="2:16" x14ac:dyDescent="0.25">
      <c r="B421" s="100" t="s">
        <v>1009</v>
      </c>
      <c r="C421" s="199" t="s">
        <v>1010</v>
      </c>
      <c r="D421" s="153">
        <v>1</v>
      </c>
      <c r="E421" s="153">
        <v>17.88</v>
      </c>
      <c r="F421" s="100" t="s">
        <v>34</v>
      </c>
      <c r="G421" s="100" t="s">
        <v>34</v>
      </c>
      <c r="H421" s="153" t="s">
        <v>1011</v>
      </c>
      <c r="I421" s="153" t="s">
        <v>1013</v>
      </c>
      <c r="K421" s="153"/>
      <c r="L421" s="100" t="s">
        <v>139</v>
      </c>
      <c r="M421" s="100" t="s">
        <v>143</v>
      </c>
      <c r="N421" s="161">
        <v>43950</v>
      </c>
      <c r="O421" s="100" t="s">
        <v>133</v>
      </c>
      <c r="P421" s="100">
        <f t="shared" si="10"/>
        <v>17.88</v>
      </c>
    </row>
    <row r="422" spans="2:16" x14ac:dyDescent="0.25">
      <c r="C422" s="132" t="s">
        <v>861</v>
      </c>
      <c r="D422" s="100">
        <v>1</v>
      </c>
      <c r="E422" s="114">
        <v>18.98</v>
      </c>
      <c r="F422" s="101" t="s">
        <v>290</v>
      </c>
      <c r="G422" s="100" t="s">
        <v>231</v>
      </c>
      <c r="H422" s="103" t="s">
        <v>868</v>
      </c>
      <c r="I422" s="21" t="s">
        <v>866</v>
      </c>
      <c r="L422" s="100" t="s">
        <v>341</v>
      </c>
      <c r="M422" s="100" t="s">
        <v>341</v>
      </c>
      <c r="N422" s="227">
        <v>43964</v>
      </c>
      <c r="O422" s="100" t="s">
        <v>133</v>
      </c>
      <c r="P422" s="100">
        <f t="shared" si="10"/>
        <v>18.98</v>
      </c>
    </row>
    <row r="423" spans="2:16" x14ac:dyDescent="0.25">
      <c r="C423" s="132" t="s">
        <v>279</v>
      </c>
      <c r="D423" s="100">
        <v>2</v>
      </c>
      <c r="E423" s="105">
        <v>19</v>
      </c>
      <c r="F423" s="100" t="s">
        <v>34</v>
      </c>
      <c r="G423" s="100" t="s">
        <v>902</v>
      </c>
      <c r="H423" s="100" t="s">
        <v>904</v>
      </c>
      <c r="I423" s="100">
        <v>200766968</v>
      </c>
      <c r="L423" s="100" t="s">
        <v>788</v>
      </c>
      <c r="M423" s="100" t="s">
        <v>193</v>
      </c>
      <c r="O423" s="100" t="s">
        <v>133</v>
      </c>
      <c r="P423" s="100">
        <f t="shared" si="10"/>
        <v>38</v>
      </c>
    </row>
    <row r="424" spans="2:16" x14ac:dyDescent="0.25">
      <c r="C424" s="133" t="s">
        <v>279</v>
      </c>
      <c r="D424" s="130">
        <v>4</v>
      </c>
      <c r="E424" s="131">
        <v>19.98</v>
      </c>
      <c r="F424" s="131" t="s">
        <v>287</v>
      </c>
      <c r="G424" s="130" t="s">
        <v>262</v>
      </c>
      <c r="H424" s="130" t="s">
        <v>1047</v>
      </c>
      <c r="I424" s="130" t="s">
        <v>1035</v>
      </c>
      <c r="J424" s="130"/>
      <c r="K424" s="130"/>
      <c r="L424" s="130" t="s">
        <v>1048</v>
      </c>
      <c r="M424" s="130" t="s">
        <v>1049</v>
      </c>
      <c r="N424" s="162">
        <v>43949</v>
      </c>
      <c r="O424" s="130" t="s">
        <v>133</v>
      </c>
      <c r="P424" s="100">
        <f t="shared" si="10"/>
        <v>79.92</v>
      </c>
    </row>
    <row r="425" spans="2:16" x14ac:dyDescent="0.25">
      <c r="B425" s="130" t="s">
        <v>816</v>
      </c>
      <c r="C425" s="132" t="s">
        <v>279</v>
      </c>
      <c r="D425" s="130">
        <v>1</v>
      </c>
      <c r="E425" s="131">
        <v>19.989999999999998</v>
      </c>
      <c r="F425" s="131" t="s">
        <v>32</v>
      </c>
      <c r="G425" s="130" t="s">
        <v>32</v>
      </c>
      <c r="H425" s="130" t="s">
        <v>812</v>
      </c>
      <c r="I425" s="130" t="s">
        <v>350</v>
      </c>
      <c r="J425" s="130"/>
      <c r="K425" s="130"/>
      <c r="L425" s="100" t="s">
        <v>154</v>
      </c>
      <c r="M425" s="130"/>
      <c r="N425" s="130"/>
      <c r="O425" s="130" t="s">
        <v>133</v>
      </c>
      <c r="P425" s="100">
        <f t="shared" si="10"/>
        <v>19.989999999999998</v>
      </c>
    </row>
    <row r="426" spans="2:16" x14ac:dyDescent="0.25">
      <c r="B426" s="130" t="s">
        <v>817</v>
      </c>
      <c r="C426" s="132" t="s">
        <v>279</v>
      </c>
      <c r="D426" s="130">
        <v>1</v>
      </c>
      <c r="E426" s="131">
        <v>19.989999999999998</v>
      </c>
      <c r="F426" s="131" t="s">
        <v>32</v>
      </c>
      <c r="G426" s="130" t="s">
        <v>32</v>
      </c>
      <c r="H426" s="130" t="s">
        <v>812</v>
      </c>
      <c r="I426" s="130" t="s">
        <v>350</v>
      </c>
      <c r="J426" s="130"/>
      <c r="K426" s="130"/>
      <c r="L426" s="100" t="s">
        <v>154</v>
      </c>
      <c r="M426" s="130"/>
      <c r="N426" s="130"/>
      <c r="O426" s="130" t="s">
        <v>133</v>
      </c>
      <c r="P426" s="100">
        <f t="shared" si="10"/>
        <v>19.989999999999998</v>
      </c>
    </row>
    <row r="427" spans="2:16" x14ac:dyDescent="0.25">
      <c r="B427" s="130" t="s">
        <v>818</v>
      </c>
      <c r="C427" s="132" t="s">
        <v>279</v>
      </c>
      <c r="D427" s="130">
        <v>1</v>
      </c>
      <c r="E427" s="131">
        <v>19.989999999999998</v>
      </c>
      <c r="F427" s="131" t="s">
        <v>32</v>
      </c>
      <c r="G427" s="130" t="s">
        <v>32</v>
      </c>
      <c r="H427" s="130" t="s">
        <v>812</v>
      </c>
      <c r="I427" s="130" t="s">
        <v>350</v>
      </c>
      <c r="J427" s="130"/>
      <c r="K427" s="130"/>
      <c r="L427" s="100" t="s">
        <v>154</v>
      </c>
      <c r="M427" s="130"/>
      <c r="N427" s="130"/>
      <c r="O427" s="130" t="s">
        <v>133</v>
      </c>
      <c r="P427" s="100">
        <f t="shared" si="10"/>
        <v>19.989999999999998</v>
      </c>
    </row>
    <row r="428" spans="2:16" x14ac:dyDescent="0.25">
      <c r="B428" s="130" t="s">
        <v>819</v>
      </c>
      <c r="C428" s="132" t="s">
        <v>279</v>
      </c>
      <c r="D428" s="130">
        <v>1</v>
      </c>
      <c r="E428" s="131">
        <v>19.989999999999998</v>
      </c>
      <c r="F428" s="131" t="s">
        <v>32</v>
      </c>
      <c r="G428" s="130" t="s">
        <v>32</v>
      </c>
      <c r="H428" s="130" t="s">
        <v>812</v>
      </c>
      <c r="I428" s="130" t="s">
        <v>350</v>
      </c>
      <c r="J428" s="130"/>
      <c r="K428" s="130"/>
      <c r="L428" s="100" t="s">
        <v>154</v>
      </c>
      <c r="M428" s="130"/>
      <c r="N428" s="130"/>
      <c r="O428" s="130" t="s">
        <v>133</v>
      </c>
      <c r="P428" s="100">
        <f t="shared" si="10"/>
        <v>19.989999999999998</v>
      </c>
    </row>
    <row r="429" spans="2:16" x14ac:dyDescent="0.25">
      <c r="B429" s="130" t="s">
        <v>820</v>
      </c>
      <c r="C429" s="132" t="s">
        <v>279</v>
      </c>
      <c r="D429" s="130">
        <v>1</v>
      </c>
      <c r="E429" s="131">
        <v>19.989999999999998</v>
      </c>
      <c r="F429" s="131" t="s">
        <v>32</v>
      </c>
      <c r="G429" s="130" t="s">
        <v>32</v>
      </c>
      <c r="H429" s="130" t="s">
        <v>812</v>
      </c>
      <c r="I429" s="130" t="s">
        <v>350</v>
      </c>
      <c r="J429" s="130"/>
      <c r="K429" s="130"/>
      <c r="L429" s="100" t="s">
        <v>154</v>
      </c>
      <c r="M429" s="130"/>
      <c r="N429" s="130"/>
      <c r="O429" s="130" t="s">
        <v>133</v>
      </c>
      <c r="P429" s="100">
        <f t="shared" si="10"/>
        <v>19.989999999999998</v>
      </c>
    </row>
    <row r="430" spans="2:16" x14ac:dyDescent="0.25">
      <c r="B430" s="130" t="s">
        <v>821</v>
      </c>
      <c r="C430" s="132" t="s">
        <v>279</v>
      </c>
      <c r="D430" s="130">
        <v>1</v>
      </c>
      <c r="E430" s="131">
        <v>19.989999999999998</v>
      </c>
      <c r="F430" s="131" t="s">
        <v>32</v>
      </c>
      <c r="G430" s="130" t="s">
        <v>32</v>
      </c>
      <c r="H430" s="130" t="s">
        <v>812</v>
      </c>
      <c r="I430" s="130" t="s">
        <v>350</v>
      </c>
      <c r="J430" s="130"/>
      <c r="K430" s="130"/>
      <c r="L430" s="100" t="s">
        <v>154</v>
      </c>
      <c r="M430" s="130"/>
      <c r="N430" s="130"/>
      <c r="O430" s="130" t="s">
        <v>133</v>
      </c>
      <c r="P430" s="100">
        <f t="shared" si="10"/>
        <v>19.989999999999998</v>
      </c>
    </row>
    <row r="431" spans="2:16" x14ac:dyDescent="0.25">
      <c r="B431" s="130" t="s">
        <v>822</v>
      </c>
      <c r="C431" s="132" t="s">
        <v>279</v>
      </c>
      <c r="D431" s="130">
        <v>1</v>
      </c>
      <c r="E431" s="131">
        <v>19.989999999999998</v>
      </c>
      <c r="F431" s="131" t="s">
        <v>32</v>
      </c>
      <c r="G431" s="130" t="s">
        <v>32</v>
      </c>
      <c r="H431" s="130" t="s">
        <v>812</v>
      </c>
      <c r="I431" s="130" t="s">
        <v>350</v>
      </c>
      <c r="J431" s="130"/>
      <c r="K431" s="130"/>
      <c r="L431" s="100" t="s">
        <v>154</v>
      </c>
      <c r="M431" s="130"/>
      <c r="N431" s="130"/>
      <c r="O431" s="130" t="s">
        <v>133</v>
      </c>
      <c r="P431" s="100">
        <f t="shared" si="10"/>
        <v>19.989999999999998</v>
      </c>
    </row>
    <row r="432" spans="2:16" x14ac:dyDescent="0.25">
      <c r="B432" s="130" t="s">
        <v>823</v>
      </c>
      <c r="C432" s="132" t="s">
        <v>279</v>
      </c>
      <c r="D432" s="130">
        <v>1</v>
      </c>
      <c r="E432" s="131">
        <v>19.989999999999998</v>
      </c>
      <c r="F432" s="131" t="s">
        <v>32</v>
      </c>
      <c r="G432" s="130" t="s">
        <v>32</v>
      </c>
      <c r="H432" s="130" t="s">
        <v>812</v>
      </c>
      <c r="I432" s="130" t="s">
        <v>350</v>
      </c>
      <c r="J432" s="130"/>
      <c r="K432" s="130"/>
      <c r="L432" s="100" t="s">
        <v>154</v>
      </c>
      <c r="M432" s="130"/>
      <c r="N432" s="130"/>
      <c r="O432" s="130" t="s">
        <v>133</v>
      </c>
      <c r="P432" s="100">
        <f t="shared" si="10"/>
        <v>19.989999999999998</v>
      </c>
    </row>
    <row r="433" spans="2:16" x14ac:dyDescent="0.25">
      <c r="B433" s="130" t="s">
        <v>824</v>
      </c>
      <c r="C433" s="132" t="s">
        <v>279</v>
      </c>
      <c r="D433" s="130">
        <v>1</v>
      </c>
      <c r="E433" s="131">
        <v>19.989999999999998</v>
      </c>
      <c r="F433" s="131" t="s">
        <v>32</v>
      </c>
      <c r="G433" s="130" t="s">
        <v>32</v>
      </c>
      <c r="H433" s="130" t="s">
        <v>812</v>
      </c>
      <c r="I433" s="130" t="s">
        <v>350</v>
      </c>
      <c r="J433" s="130"/>
      <c r="K433" s="130"/>
      <c r="L433" s="100" t="s">
        <v>154</v>
      </c>
      <c r="M433" s="130"/>
      <c r="N433" s="130"/>
      <c r="O433" s="130" t="s">
        <v>133</v>
      </c>
      <c r="P433" s="100">
        <f t="shared" si="10"/>
        <v>19.989999999999998</v>
      </c>
    </row>
    <row r="434" spans="2:16" x14ac:dyDescent="0.25">
      <c r="B434" s="130" t="s">
        <v>825</v>
      </c>
      <c r="C434" s="132" t="s">
        <v>279</v>
      </c>
      <c r="D434" s="130">
        <v>1</v>
      </c>
      <c r="E434" s="131">
        <v>19.989999999999998</v>
      </c>
      <c r="F434" s="131" t="s">
        <v>32</v>
      </c>
      <c r="G434" s="130" t="s">
        <v>32</v>
      </c>
      <c r="H434" s="130" t="s">
        <v>812</v>
      </c>
      <c r="I434" s="130" t="s">
        <v>350</v>
      </c>
      <c r="J434" s="130"/>
      <c r="K434" s="130"/>
      <c r="L434" s="100" t="s">
        <v>154</v>
      </c>
      <c r="M434" s="130"/>
      <c r="N434" s="130"/>
      <c r="O434" s="130" t="s">
        <v>133</v>
      </c>
      <c r="P434" s="100">
        <f t="shared" si="10"/>
        <v>19.989999999999998</v>
      </c>
    </row>
    <row r="435" spans="2:16" x14ac:dyDescent="0.25">
      <c r="B435" s="130" t="s">
        <v>826</v>
      </c>
      <c r="C435" s="132" t="s">
        <v>279</v>
      </c>
      <c r="D435" s="130">
        <v>1</v>
      </c>
      <c r="E435" s="131">
        <v>19.989999999999998</v>
      </c>
      <c r="F435" s="131" t="s">
        <v>32</v>
      </c>
      <c r="G435" s="130" t="s">
        <v>32</v>
      </c>
      <c r="H435" s="130" t="s">
        <v>812</v>
      </c>
      <c r="I435" s="130" t="s">
        <v>350</v>
      </c>
      <c r="J435" s="130"/>
      <c r="K435" s="130"/>
      <c r="L435" s="100" t="s">
        <v>154</v>
      </c>
      <c r="M435" s="130"/>
      <c r="N435" s="130"/>
      <c r="O435" s="130" t="s">
        <v>133</v>
      </c>
      <c r="P435" s="100">
        <f t="shared" si="10"/>
        <v>19.989999999999998</v>
      </c>
    </row>
    <row r="436" spans="2:16" x14ac:dyDescent="0.25">
      <c r="B436" s="130" t="s">
        <v>827</v>
      </c>
      <c r="C436" s="132" t="s">
        <v>279</v>
      </c>
      <c r="D436" s="130">
        <v>1</v>
      </c>
      <c r="E436" s="131">
        <v>19.989999999999998</v>
      </c>
      <c r="F436" s="131" t="s">
        <v>32</v>
      </c>
      <c r="G436" s="130" t="s">
        <v>32</v>
      </c>
      <c r="H436" s="130" t="s">
        <v>812</v>
      </c>
      <c r="I436" s="130" t="s">
        <v>350</v>
      </c>
      <c r="J436" s="130"/>
      <c r="K436" s="130"/>
      <c r="L436" s="100" t="s">
        <v>154</v>
      </c>
      <c r="M436" s="130"/>
      <c r="N436" s="130"/>
      <c r="O436" s="130" t="s">
        <v>133</v>
      </c>
      <c r="P436" s="100">
        <f t="shared" si="10"/>
        <v>19.989999999999998</v>
      </c>
    </row>
    <row r="437" spans="2:16" x14ac:dyDescent="0.25">
      <c r="B437" s="130" t="s">
        <v>828</v>
      </c>
      <c r="C437" s="132" t="s">
        <v>279</v>
      </c>
      <c r="D437" s="130">
        <v>1</v>
      </c>
      <c r="E437" s="131">
        <v>19.989999999999998</v>
      </c>
      <c r="F437" s="131" t="s">
        <v>32</v>
      </c>
      <c r="G437" s="130" t="s">
        <v>32</v>
      </c>
      <c r="H437" s="130" t="s">
        <v>812</v>
      </c>
      <c r="I437" s="130" t="s">
        <v>350</v>
      </c>
      <c r="J437" s="130"/>
      <c r="K437" s="130"/>
      <c r="L437" s="100" t="s">
        <v>154</v>
      </c>
      <c r="M437" s="130"/>
      <c r="N437" s="130"/>
      <c r="O437" s="130" t="s">
        <v>133</v>
      </c>
      <c r="P437" s="100">
        <f t="shared" si="10"/>
        <v>19.989999999999998</v>
      </c>
    </row>
    <row r="438" spans="2:16" x14ac:dyDescent="0.25">
      <c r="B438" s="130" t="s">
        <v>829</v>
      </c>
      <c r="C438" s="132" t="s">
        <v>279</v>
      </c>
      <c r="D438" s="130">
        <v>1</v>
      </c>
      <c r="E438" s="131">
        <v>19.989999999999998</v>
      </c>
      <c r="F438" s="131" t="s">
        <v>32</v>
      </c>
      <c r="G438" s="130" t="s">
        <v>32</v>
      </c>
      <c r="H438" s="130" t="s">
        <v>812</v>
      </c>
      <c r="I438" s="130" t="s">
        <v>350</v>
      </c>
      <c r="J438" s="130"/>
      <c r="K438" s="130"/>
      <c r="L438" s="100" t="s">
        <v>154</v>
      </c>
      <c r="M438" s="130"/>
      <c r="N438" s="130"/>
      <c r="O438" s="130" t="s">
        <v>133</v>
      </c>
      <c r="P438" s="100">
        <f t="shared" si="10"/>
        <v>19.989999999999998</v>
      </c>
    </row>
    <row r="439" spans="2:16" x14ac:dyDescent="0.25">
      <c r="B439" s="130" t="s">
        <v>830</v>
      </c>
      <c r="C439" s="132" t="s">
        <v>279</v>
      </c>
      <c r="D439" s="130">
        <v>1</v>
      </c>
      <c r="E439" s="131">
        <v>19.989999999999998</v>
      </c>
      <c r="F439" s="131" t="s">
        <v>32</v>
      </c>
      <c r="G439" s="130" t="s">
        <v>32</v>
      </c>
      <c r="H439" s="130" t="s">
        <v>812</v>
      </c>
      <c r="I439" s="130" t="s">
        <v>350</v>
      </c>
      <c r="J439" s="130"/>
      <c r="K439" s="130"/>
      <c r="L439" s="100" t="s">
        <v>154</v>
      </c>
      <c r="M439" s="130"/>
      <c r="N439" s="130"/>
      <c r="O439" s="130" t="s">
        <v>133</v>
      </c>
      <c r="P439" s="100">
        <f t="shared" si="10"/>
        <v>19.989999999999998</v>
      </c>
    </row>
    <row r="440" spans="2:16" x14ac:dyDescent="0.25">
      <c r="B440" s="130" t="s">
        <v>831</v>
      </c>
      <c r="C440" s="132" t="s">
        <v>279</v>
      </c>
      <c r="D440" s="130">
        <v>1</v>
      </c>
      <c r="E440" s="131">
        <v>19.989999999999998</v>
      </c>
      <c r="F440" s="131" t="s">
        <v>32</v>
      </c>
      <c r="G440" s="130" t="s">
        <v>32</v>
      </c>
      <c r="H440" s="130" t="s">
        <v>812</v>
      </c>
      <c r="I440" s="130" t="s">
        <v>350</v>
      </c>
      <c r="J440" s="130"/>
      <c r="K440" s="130"/>
      <c r="L440" s="100" t="s">
        <v>154</v>
      </c>
      <c r="M440" s="130"/>
      <c r="N440" s="130"/>
      <c r="O440" s="130" t="s">
        <v>133</v>
      </c>
      <c r="P440" s="100">
        <f t="shared" si="10"/>
        <v>19.989999999999998</v>
      </c>
    </row>
    <row r="441" spans="2:16" x14ac:dyDescent="0.25">
      <c r="B441" s="130" t="s">
        <v>832</v>
      </c>
      <c r="C441" s="132" t="s">
        <v>279</v>
      </c>
      <c r="D441" s="130">
        <v>1</v>
      </c>
      <c r="E441" s="131">
        <v>19.989999999999998</v>
      </c>
      <c r="F441" s="131" t="s">
        <v>32</v>
      </c>
      <c r="G441" s="130" t="s">
        <v>32</v>
      </c>
      <c r="H441" s="130" t="s">
        <v>812</v>
      </c>
      <c r="I441" s="130" t="s">
        <v>350</v>
      </c>
      <c r="J441" s="130"/>
      <c r="K441" s="130"/>
      <c r="L441" s="100" t="s">
        <v>154</v>
      </c>
      <c r="M441" s="130"/>
      <c r="N441" s="130"/>
      <c r="O441" s="130" t="s">
        <v>133</v>
      </c>
      <c r="P441" s="100">
        <f t="shared" si="10"/>
        <v>19.989999999999998</v>
      </c>
    </row>
    <row r="442" spans="2:16" x14ac:dyDescent="0.25">
      <c r="B442" s="130" t="s">
        <v>833</v>
      </c>
      <c r="C442" s="132" t="s">
        <v>279</v>
      </c>
      <c r="D442" s="130">
        <v>1</v>
      </c>
      <c r="E442" s="131">
        <v>19.989999999999998</v>
      </c>
      <c r="F442" s="131" t="s">
        <v>32</v>
      </c>
      <c r="G442" s="130" t="s">
        <v>32</v>
      </c>
      <c r="H442" s="130" t="s">
        <v>812</v>
      </c>
      <c r="I442" s="130" t="s">
        <v>350</v>
      </c>
      <c r="J442" s="130"/>
      <c r="K442" s="130"/>
      <c r="L442" s="100" t="s">
        <v>154</v>
      </c>
      <c r="M442" s="130"/>
      <c r="N442" s="130"/>
      <c r="O442" s="130" t="s">
        <v>133</v>
      </c>
      <c r="P442" s="100">
        <f t="shared" si="10"/>
        <v>19.989999999999998</v>
      </c>
    </row>
    <row r="443" spans="2:16" x14ac:dyDescent="0.25">
      <c r="B443" s="130" t="s">
        <v>834</v>
      </c>
      <c r="C443" s="132" t="s">
        <v>279</v>
      </c>
      <c r="D443" s="130">
        <v>1</v>
      </c>
      <c r="E443" s="131">
        <v>19.989999999999998</v>
      </c>
      <c r="F443" s="131" t="s">
        <v>32</v>
      </c>
      <c r="G443" s="130" t="s">
        <v>32</v>
      </c>
      <c r="H443" s="130" t="s">
        <v>812</v>
      </c>
      <c r="I443" s="130" t="s">
        <v>350</v>
      </c>
      <c r="J443" s="130"/>
      <c r="K443" s="130"/>
      <c r="L443" s="100" t="s">
        <v>154</v>
      </c>
      <c r="M443" s="130"/>
      <c r="N443" s="130"/>
      <c r="O443" s="130" t="s">
        <v>133</v>
      </c>
      <c r="P443" s="100">
        <f t="shared" si="10"/>
        <v>19.989999999999998</v>
      </c>
    </row>
    <row r="444" spans="2:16" x14ac:dyDescent="0.25">
      <c r="B444" s="130" t="s">
        <v>835</v>
      </c>
      <c r="C444" s="132" t="s">
        <v>279</v>
      </c>
      <c r="D444" s="130">
        <v>1</v>
      </c>
      <c r="E444" s="131">
        <v>19.989999999999998</v>
      </c>
      <c r="F444" s="131" t="s">
        <v>32</v>
      </c>
      <c r="G444" s="130" t="s">
        <v>32</v>
      </c>
      <c r="H444" s="130" t="s">
        <v>812</v>
      </c>
      <c r="I444" s="130" t="s">
        <v>350</v>
      </c>
      <c r="J444" s="130"/>
      <c r="K444" s="130"/>
      <c r="L444" s="100" t="s">
        <v>154</v>
      </c>
      <c r="M444" s="130"/>
      <c r="N444" s="130"/>
      <c r="O444" s="130" t="s">
        <v>133</v>
      </c>
      <c r="P444" s="100">
        <f t="shared" si="10"/>
        <v>19.989999999999998</v>
      </c>
    </row>
    <row r="445" spans="2:16" x14ac:dyDescent="0.25">
      <c r="B445" s="130" t="s">
        <v>836</v>
      </c>
      <c r="C445" s="132" t="s">
        <v>279</v>
      </c>
      <c r="D445" s="130">
        <v>1</v>
      </c>
      <c r="E445" s="131">
        <v>19.989999999999998</v>
      </c>
      <c r="F445" s="131" t="s">
        <v>32</v>
      </c>
      <c r="G445" s="130" t="s">
        <v>32</v>
      </c>
      <c r="H445" s="130" t="s">
        <v>812</v>
      </c>
      <c r="I445" s="130" t="s">
        <v>350</v>
      </c>
      <c r="J445" s="130"/>
      <c r="K445" s="130"/>
      <c r="L445" s="100" t="s">
        <v>154</v>
      </c>
      <c r="M445" s="130"/>
      <c r="N445" s="130"/>
      <c r="O445" s="130" t="s">
        <v>133</v>
      </c>
      <c r="P445" s="100">
        <f t="shared" si="10"/>
        <v>19.989999999999998</v>
      </c>
    </row>
    <row r="446" spans="2:16" x14ac:dyDescent="0.25">
      <c r="B446" s="130" t="s">
        <v>837</v>
      </c>
      <c r="C446" s="132" t="s">
        <v>279</v>
      </c>
      <c r="D446" s="130">
        <v>1</v>
      </c>
      <c r="E446" s="131">
        <v>19.989999999999998</v>
      </c>
      <c r="F446" s="131" t="s">
        <v>32</v>
      </c>
      <c r="G446" s="130" t="s">
        <v>32</v>
      </c>
      <c r="H446" s="130" t="s">
        <v>812</v>
      </c>
      <c r="I446" s="130" t="s">
        <v>350</v>
      </c>
      <c r="J446" s="130"/>
      <c r="K446" s="130"/>
      <c r="L446" s="100" t="s">
        <v>154</v>
      </c>
      <c r="M446" s="130"/>
      <c r="N446" s="130"/>
      <c r="O446" s="130" t="s">
        <v>133</v>
      </c>
      <c r="P446" s="100">
        <f t="shared" si="10"/>
        <v>19.989999999999998</v>
      </c>
    </row>
    <row r="447" spans="2:16" x14ac:dyDescent="0.25">
      <c r="B447" s="130" t="s">
        <v>838</v>
      </c>
      <c r="C447" s="132" t="s">
        <v>279</v>
      </c>
      <c r="D447" s="130">
        <v>1</v>
      </c>
      <c r="E447" s="131">
        <v>19.989999999999998</v>
      </c>
      <c r="F447" s="131" t="s">
        <v>32</v>
      </c>
      <c r="G447" s="130" t="s">
        <v>32</v>
      </c>
      <c r="H447" s="130" t="s">
        <v>812</v>
      </c>
      <c r="I447" s="130" t="s">
        <v>350</v>
      </c>
      <c r="J447" s="130"/>
      <c r="K447" s="130"/>
      <c r="L447" s="100" t="s">
        <v>154</v>
      </c>
      <c r="M447" s="130"/>
      <c r="N447" s="130"/>
      <c r="O447" s="130" t="s">
        <v>133</v>
      </c>
      <c r="P447" s="100">
        <f t="shared" si="10"/>
        <v>19.989999999999998</v>
      </c>
    </row>
    <row r="448" spans="2:16" x14ac:dyDescent="0.25">
      <c r="B448" s="130" t="s">
        <v>839</v>
      </c>
      <c r="C448" s="132" t="s">
        <v>279</v>
      </c>
      <c r="D448" s="130">
        <v>1</v>
      </c>
      <c r="E448" s="131">
        <v>19.989999999999998</v>
      </c>
      <c r="F448" s="131" t="s">
        <v>32</v>
      </c>
      <c r="G448" s="130" t="s">
        <v>32</v>
      </c>
      <c r="H448" s="130" t="s">
        <v>812</v>
      </c>
      <c r="I448" s="130" t="s">
        <v>350</v>
      </c>
      <c r="J448" s="130"/>
      <c r="K448" s="130"/>
      <c r="L448" s="100" t="s">
        <v>154</v>
      </c>
      <c r="M448" s="130"/>
      <c r="N448" s="130"/>
      <c r="O448" s="130" t="s">
        <v>133</v>
      </c>
      <c r="P448" s="100">
        <f t="shared" si="10"/>
        <v>19.989999999999998</v>
      </c>
    </row>
    <row r="449" spans="2:16" x14ac:dyDescent="0.25">
      <c r="B449" s="130" t="s">
        <v>840</v>
      </c>
      <c r="C449" s="132" t="s">
        <v>279</v>
      </c>
      <c r="D449" s="130">
        <v>1</v>
      </c>
      <c r="E449" s="131">
        <v>19.989999999999998</v>
      </c>
      <c r="F449" s="131" t="s">
        <v>32</v>
      </c>
      <c r="G449" s="130" t="s">
        <v>32</v>
      </c>
      <c r="H449" s="130" t="s">
        <v>812</v>
      </c>
      <c r="I449" s="130" t="s">
        <v>350</v>
      </c>
      <c r="J449" s="130"/>
      <c r="K449" s="130"/>
      <c r="L449" s="100" t="s">
        <v>154</v>
      </c>
      <c r="M449" s="130"/>
      <c r="N449" s="130"/>
      <c r="O449" s="130" t="s">
        <v>133</v>
      </c>
      <c r="P449" s="100">
        <f t="shared" si="10"/>
        <v>19.989999999999998</v>
      </c>
    </row>
    <row r="450" spans="2:16" x14ac:dyDescent="0.25">
      <c r="B450" s="130" t="s">
        <v>841</v>
      </c>
      <c r="C450" s="132" t="s">
        <v>279</v>
      </c>
      <c r="D450" s="130">
        <v>1</v>
      </c>
      <c r="E450" s="131">
        <v>19.989999999999998</v>
      </c>
      <c r="F450" s="131" t="s">
        <v>32</v>
      </c>
      <c r="G450" s="130" t="s">
        <v>32</v>
      </c>
      <c r="H450" s="130" t="s">
        <v>812</v>
      </c>
      <c r="I450" s="130" t="s">
        <v>350</v>
      </c>
      <c r="J450" s="130"/>
      <c r="K450" s="130"/>
      <c r="L450" s="100" t="s">
        <v>154</v>
      </c>
      <c r="M450" s="130"/>
      <c r="N450" s="130"/>
      <c r="O450" s="130" t="s">
        <v>133</v>
      </c>
      <c r="P450" s="100">
        <f t="shared" ref="P450:P515" si="11">D450*E450</f>
        <v>19.989999999999998</v>
      </c>
    </row>
    <row r="451" spans="2:16" x14ac:dyDescent="0.25">
      <c r="B451" s="130" t="s">
        <v>842</v>
      </c>
      <c r="C451" s="132" t="s">
        <v>279</v>
      </c>
      <c r="D451" s="130">
        <v>1</v>
      </c>
      <c r="E451" s="131">
        <v>19.989999999999998</v>
      </c>
      <c r="F451" s="131" t="s">
        <v>32</v>
      </c>
      <c r="G451" s="130" t="s">
        <v>32</v>
      </c>
      <c r="H451" s="130" t="s">
        <v>812</v>
      </c>
      <c r="I451" s="130" t="s">
        <v>350</v>
      </c>
      <c r="J451" s="130"/>
      <c r="K451" s="130"/>
      <c r="L451" s="100" t="s">
        <v>154</v>
      </c>
      <c r="M451" s="130"/>
      <c r="N451" s="130"/>
      <c r="O451" s="130" t="s">
        <v>133</v>
      </c>
      <c r="P451" s="100">
        <f t="shared" si="11"/>
        <v>19.989999999999998</v>
      </c>
    </row>
    <row r="452" spans="2:16" x14ac:dyDescent="0.25">
      <c r="B452" s="130" t="s">
        <v>843</v>
      </c>
      <c r="C452" s="132" t="s">
        <v>279</v>
      </c>
      <c r="D452" s="130">
        <v>1</v>
      </c>
      <c r="E452" s="131">
        <v>19.989999999999998</v>
      </c>
      <c r="F452" s="131" t="s">
        <v>32</v>
      </c>
      <c r="G452" s="130" t="s">
        <v>32</v>
      </c>
      <c r="H452" s="130" t="s">
        <v>812</v>
      </c>
      <c r="I452" s="130" t="s">
        <v>350</v>
      </c>
      <c r="J452" s="130"/>
      <c r="K452" s="130"/>
      <c r="L452" s="100" t="s">
        <v>154</v>
      </c>
      <c r="M452" s="130"/>
      <c r="N452" s="130"/>
      <c r="O452" s="130" t="s">
        <v>133</v>
      </c>
      <c r="P452" s="100">
        <f t="shared" si="11"/>
        <v>19.989999999999998</v>
      </c>
    </row>
    <row r="453" spans="2:16" x14ac:dyDescent="0.25">
      <c r="B453" s="130" t="s">
        <v>844</v>
      </c>
      <c r="C453" s="132" t="s">
        <v>279</v>
      </c>
      <c r="D453" s="130">
        <v>1</v>
      </c>
      <c r="E453" s="131">
        <v>19.989999999999998</v>
      </c>
      <c r="F453" s="131" t="s">
        <v>32</v>
      </c>
      <c r="G453" s="130" t="s">
        <v>32</v>
      </c>
      <c r="H453" s="130" t="s">
        <v>812</v>
      </c>
      <c r="I453" s="130" t="s">
        <v>350</v>
      </c>
      <c r="J453" s="130"/>
      <c r="K453" s="130"/>
      <c r="L453" s="100" t="s">
        <v>154</v>
      </c>
      <c r="M453" s="130"/>
      <c r="N453" s="130"/>
      <c r="O453" s="130" t="s">
        <v>133</v>
      </c>
      <c r="P453" s="100">
        <f t="shared" si="11"/>
        <v>19.989999999999998</v>
      </c>
    </row>
    <row r="454" spans="2:16" x14ac:dyDescent="0.25">
      <c r="C454" s="132" t="s">
        <v>279</v>
      </c>
      <c r="D454" s="100">
        <v>1</v>
      </c>
      <c r="E454" s="101">
        <v>24.99</v>
      </c>
      <c r="F454" s="101" t="s">
        <v>32</v>
      </c>
      <c r="G454" s="100" t="s">
        <v>979</v>
      </c>
      <c r="H454" s="100" t="s">
        <v>105</v>
      </c>
      <c r="I454" s="100" t="s">
        <v>350</v>
      </c>
      <c r="O454" s="100" t="s">
        <v>133</v>
      </c>
      <c r="P454" s="130">
        <f t="shared" si="11"/>
        <v>24.99</v>
      </c>
    </row>
    <row r="455" spans="2:16" ht="15" customHeight="1" x14ac:dyDescent="0.25">
      <c r="C455" s="132" t="s">
        <v>279</v>
      </c>
      <c r="D455" s="100">
        <v>1</v>
      </c>
      <c r="E455" s="101">
        <v>27.99</v>
      </c>
      <c r="F455" s="101" t="s">
        <v>32</v>
      </c>
      <c r="G455" s="100" t="s">
        <v>979</v>
      </c>
      <c r="H455" s="100" t="s">
        <v>97</v>
      </c>
      <c r="I455" s="100" t="s">
        <v>350</v>
      </c>
      <c r="O455" s="100" t="s">
        <v>133</v>
      </c>
      <c r="P455" s="130">
        <f t="shared" si="11"/>
        <v>27.99</v>
      </c>
    </row>
    <row r="456" spans="2:16" x14ac:dyDescent="0.25">
      <c r="B456" s="100" t="s">
        <v>937</v>
      </c>
      <c r="C456" s="132" t="s">
        <v>279</v>
      </c>
      <c r="D456" s="100">
        <v>1</v>
      </c>
      <c r="E456" s="101">
        <v>34.99</v>
      </c>
      <c r="F456" s="101" t="s">
        <v>32</v>
      </c>
      <c r="G456" s="100" t="s">
        <v>32</v>
      </c>
      <c r="H456" s="100" t="s">
        <v>941</v>
      </c>
      <c r="L456" s="100" t="s">
        <v>309</v>
      </c>
      <c r="O456" s="100" t="s">
        <v>330</v>
      </c>
      <c r="P456" s="100">
        <f t="shared" si="11"/>
        <v>34.99</v>
      </c>
    </row>
    <row r="457" spans="2:16" x14ac:dyDescent="0.25">
      <c r="B457" s="100" t="s">
        <v>938</v>
      </c>
      <c r="C457" s="132" t="s">
        <v>279</v>
      </c>
      <c r="D457" s="100">
        <v>1</v>
      </c>
      <c r="E457" s="101">
        <v>34.99</v>
      </c>
      <c r="F457" s="101" t="s">
        <v>32</v>
      </c>
      <c r="G457" s="100" t="s">
        <v>32</v>
      </c>
      <c r="H457" s="100" t="s">
        <v>941</v>
      </c>
      <c r="L457" s="100" t="s">
        <v>309</v>
      </c>
      <c r="O457" s="100" t="s">
        <v>330</v>
      </c>
      <c r="P457" s="100">
        <f t="shared" si="11"/>
        <v>34.99</v>
      </c>
    </row>
    <row r="458" spans="2:16" x14ac:dyDescent="0.25">
      <c r="B458" s="100" t="s">
        <v>937</v>
      </c>
      <c r="C458" s="132" t="s">
        <v>279</v>
      </c>
      <c r="D458" s="100">
        <v>1</v>
      </c>
      <c r="E458" s="101">
        <v>34.99</v>
      </c>
      <c r="F458" s="101" t="s">
        <v>32</v>
      </c>
      <c r="G458" s="100" t="s">
        <v>32</v>
      </c>
      <c r="H458" s="100" t="s">
        <v>941</v>
      </c>
      <c r="L458" s="100" t="s">
        <v>309</v>
      </c>
      <c r="O458" s="100" t="s">
        <v>330</v>
      </c>
      <c r="P458" s="100">
        <f t="shared" si="11"/>
        <v>34.99</v>
      </c>
    </row>
    <row r="459" spans="2:16" x14ac:dyDescent="0.25">
      <c r="C459" s="155" t="s">
        <v>861</v>
      </c>
      <c r="D459" s="71">
        <v>1</v>
      </c>
      <c r="E459" s="148">
        <v>36.56</v>
      </c>
      <c r="F459" s="100" t="s">
        <v>34</v>
      </c>
      <c r="G459" s="100" t="s">
        <v>34</v>
      </c>
      <c r="H459" s="103" t="s">
        <v>862</v>
      </c>
      <c r="I459" s="103"/>
      <c r="L459" s="100" t="s">
        <v>139</v>
      </c>
      <c r="M459" s="100" t="s">
        <v>143</v>
      </c>
      <c r="O459" s="100" t="s">
        <v>330</v>
      </c>
      <c r="P459" s="100">
        <f t="shared" si="11"/>
        <v>36.56</v>
      </c>
    </row>
    <row r="460" spans="2:16" x14ac:dyDescent="0.25">
      <c r="B460" s="100" t="s">
        <v>937</v>
      </c>
      <c r="C460" s="132" t="s">
        <v>279</v>
      </c>
      <c r="D460" s="100">
        <v>1</v>
      </c>
      <c r="E460" s="101">
        <v>37.5</v>
      </c>
      <c r="F460" s="101" t="s">
        <v>32</v>
      </c>
      <c r="G460" s="100" t="s">
        <v>32</v>
      </c>
      <c r="H460" s="100" t="s">
        <v>942</v>
      </c>
      <c r="L460" s="100" t="s">
        <v>309</v>
      </c>
      <c r="O460" s="100" t="s">
        <v>330</v>
      </c>
      <c r="P460" s="100">
        <f t="shared" si="11"/>
        <v>37.5</v>
      </c>
    </row>
    <row r="461" spans="2:16" x14ac:dyDescent="0.25">
      <c r="B461" s="100" t="s">
        <v>937</v>
      </c>
      <c r="C461" s="132" t="s">
        <v>279</v>
      </c>
      <c r="D461" s="100">
        <v>1</v>
      </c>
      <c r="E461" s="101">
        <v>37.5</v>
      </c>
      <c r="F461" s="101" t="s">
        <v>32</v>
      </c>
      <c r="G461" s="100" t="s">
        <v>32</v>
      </c>
      <c r="H461" s="100" t="s">
        <v>942</v>
      </c>
      <c r="L461" s="100" t="s">
        <v>309</v>
      </c>
      <c r="O461" s="100" t="s">
        <v>330</v>
      </c>
      <c r="P461" s="100">
        <f t="shared" si="11"/>
        <v>37.5</v>
      </c>
    </row>
    <row r="462" spans="2:16" x14ac:dyDescent="0.25">
      <c r="B462" s="100" t="s">
        <v>855</v>
      </c>
      <c r="C462" s="133" t="s">
        <v>280</v>
      </c>
      <c r="D462" s="130">
        <v>1</v>
      </c>
      <c r="E462" s="131">
        <v>39.99</v>
      </c>
      <c r="F462" s="131" t="s">
        <v>32</v>
      </c>
      <c r="G462" s="130" t="s">
        <v>32</v>
      </c>
      <c r="H462" s="130" t="s">
        <v>26</v>
      </c>
      <c r="I462" s="130" t="s">
        <v>350</v>
      </c>
      <c r="J462" s="130"/>
      <c r="K462" s="130" t="s">
        <v>814</v>
      </c>
      <c r="L462" s="100" t="s">
        <v>154</v>
      </c>
      <c r="M462" s="130"/>
      <c r="N462" s="130"/>
      <c r="O462" s="130" t="s">
        <v>133</v>
      </c>
      <c r="P462" s="100">
        <f t="shared" si="11"/>
        <v>39.99</v>
      </c>
    </row>
    <row r="463" spans="2:16" x14ac:dyDescent="0.25">
      <c r="B463" s="100" t="s">
        <v>854</v>
      </c>
      <c r="C463" s="133" t="s">
        <v>280</v>
      </c>
      <c r="D463" s="130">
        <v>1</v>
      </c>
      <c r="E463" s="131">
        <v>39.99</v>
      </c>
      <c r="F463" s="131" t="s">
        <v>32</v>
      </c>
      <c r="G463" s="130" t="s">
        <v>32</v>
      </c>
      <c r="H463" s="130" t="s">
        <v>26</v>
      </c>
      <c r="I463" s="130" t="s">
        <v>350</v>
      </c>
      <c r="J463" s="130"/>
      <c r="K463" s="130" t="s">
        <v>814</v>
      </c>
      <c r="L463" s="100" t="s">
        <v>154</v>
      </c>
      <c r="M463" s="130"/>
      <c r="N463" s="130"/>
      <c r="O463" s="130" t="s">
        <v>133</v>
      </c>
      <c r="P463" s="100">
        <f t="shared" si="11"/>
        <v>39.99</v>
      </c>
    </row>
    <row r="464" spans="2:16" x14ac:dyDescent="0.25">
      <c r="B464" s="100" t="s">
        <v>853</v>
      </c>
      <c r="C464" s="133" t="s">
        <v>280</v>
      </c>
      <c r="D464" s="130">
        <v>1</v>
      </c>
      <c r="E464" s="131">
        <v>39.99</v>
      </c>
      <c r="F464" s="131" t="s">
        <v>32</v>
      </c>
      <c r="G464" s="130" t="s">
        <v>32</v>
      </c>
      <c r="H464" s="130" t="s">
        <v>26</v>
      </c>
      <c r="I464" s="130" t="s">
        <v>350</v>
      </c>
      <c r="J464" s="130"/>
      <c r="K464" s="130" t="s">
        <v>814</v>
      </c>
      <c r="L464" s="100" t="s">
        <v>154</v>
      </c>
      <c r="M464" s="130"/>
      <c r="N464" s="130"/>
      <c r="O464" s="130" t="s">
        <v>133</v>
      </c>
      <c r="P464" s="100">
        <f t="shared" si="11"/>
        <v>39.99</v>
      </c>
    </row>
    <row r="465" spans="2:16" x14ac:dyDescent="0.25">
      <c r="B465" s="100" t="s">
        <v>852</v>
      </c>
      <c r="C465" s="133" t="s">
        <v>280</v>
      </c>
      <c r="D465" s="130">
        <v>1</v>
      </c>
      <c r="E465" s="131">
        <v>39.99</v>
      </c>
      <c r="F465" s="131" t="s">
        <v>32</v>
      </c>
      <c r="G465" s="130" t="s">
        <v>32</v>
      </c>
      <c r="H465" s="130" t="s">
        <v>26</v>
      </c>
      <c r="I465" s="130" t="s">
        <v>350</v>
      </c>
      <c r="J465" s="130"/>
      <c r="K465" s="130" t="s">
        <v>814</v>
      </c>
      <c r="L465" s="100" t="s">
        <v>154</v>
      </c>
      <c r="M465" s="130"/>
      <c r="N465" s="130"/>
      <c r="O465" s="130" t="s">
        <v>133</v>
      </c>
      <c r="P465" s="100">
        <f t="shared" si="11"/>
        <v>39.99</v>
      </c>
    </row>
    <row r="466" spans="2:16" x14ac:dyDescent="0.25">
      <c r="B466" s="100" t="s">
        <v>851</v>
      </c>
      <c r="C466" s="133" t="s">
        <v>280</v>
      </c>
      <c r="D466" s="130">
        <v>1</v>
      </c>
      <c r="E466" s="131">
        <v>39.99</v>
      </c>
      <c r="F466" s="131" t="s">
        <v>32</v>
      </c>
      <c r="G466" s="130" t="s">
        <v>32</v>
      </c>
      <c r="H466" s="130" t="s">
        <v>26</v>
      </c>
      <c r="I466" s="130" t="s">
        <v>350</v>
      </c>
      <c r="J466" s="130"/>
      <c r="K466" s="130" t="s">
        <v>814</v>
      </c>
      <c r="L466" s="100" t="s">
        <v>154</v>
      </c>
      <c r="M466" s="130"/>
      <c r="N466" s="130"/>
      <c r="O466" s="130" t="s">
        <v>133</v>
      </c>
      <c r="P466" s="100">
        <f t="shared" si="11"/>
        <v>39.99</v>
      </c>
    </row>
    <row r="467" spans="2:16" x14ac:dyDescent="0.25">
      <c r="B467" s="100" t="s">
        <v>850</v>
      </c>
      <c r="C467" s="133" t="s">
        <v>280</v>
      </c>
      <c r="D467" s="130">
        <v>1</v>
      </c>
      <c r="E467" s="131">
        <v>39.99</v>
      </c>
      <c r="F467" s="131" t="s">
        <v>32</v>
      </c>
      <c r="G467" s="130" t="s">
        <v>32</v>
      </c>
      <c r="H467" s="130" t="s">
        <v>26</v>
      </c>
      <c r="I467" s="130" t="s">
        <v>350</v>
      </c>
      <c r="J467" s="130"/>
      <c r="K467" s="130" t="s">
        <v>814</v>
      </c>
      <c r="L467" s="100" t="s">
        <v>154</v>
      </c>
      <c r="M467" s="130"/>
      <c r="N467" s="130"/>
      <c r="O467" s="130" t="s">
        <v>133</v>
      </c>
      <c r="P467" s="100">
        <f t="shared" si="11"/>
        <v>39.99</v>
      </c>
    </row>
    <row r="468" spans="2:16" x14ac:dyDescent="0.25">
      <c r="B468" s="100" t="s">
        <v>849</v>
      </c>
      <c r="C468" s="133" t="s">
        <v>280</v>
      </c>
      <c r="D468" s="130">
        <v>1</v>
      </c>
      <c r="E468" s="131">
        <v>39.99</v>
      </c>
      <c r="F468" s="131" t="s">
        <v>32</v>
      </c>
      <c r="G468" s="130" t="s">
        <v>32</v>
      </c>
      <c r="H468" s="130" t="s">
        <v>26</v>
      </c>
      <c r="I468" s="130" t="s">
        <v>350</v>
      </c>
      <c r="J468" s="130"/>
      <c r="K468" s="130" t="s">
        <v>814</v>
      </c>
      <c r="L468" s="100" t="s">
        <v>154</v>
      </c>
      <c r="M468" s="130"/>
      <c r="N468" s="130"/>
      <c r="O468" s="130" t="s">
        <v>133</v>
      </c>
      <c r="P468" s="100">
        <f t="shared" si="11"/>
        <v>39.99</v>
      </c>
    </row>
    <row r="469" spans="2:16" x14ac:dyDescent="0.25">
      <c r="B469" s="100" t="s">
        <v>848</v>
      </c>
      <c r="C469" s="133" t="s">
        <v>280</v>
      </c>
      <c r="D469" s="130">
        <v>1</v>
      </c>
      <c r="E469" s="131">
        <v>39.99</v>
      </c>
      <c r="F469" s="131" t="s">
        <v>32</v>
      </c>
      <c r="G469" s="130" t="s">
        <v>32</v>
      </c>
      <c r="H469" s="130" t="s">
        <v>26</v>
      </c>
      <c r="I469" s="130" t="s">
        <v>350</v>
      </c>
      <c r="J469" s="130"/>
      <c r="K469" s="130" t="s">
        <v>814</v>
      </c>
      <c r="L469" s="100" t="s">
        <v>154</v>
      </c>
      <c r="M469" s="130"/>
      <c r="N469" s="130"/>
      <c r="O469" s="130" t="s">
        <v>133</v>
      </c>
      <c r="P469" s="100">
        <f t="shared" si="11"/>
        <v>39.99</v>
      </c>
    </row>
    <row r="470" spans="2:16" x14ac:dyDescent="0.25">
      <c r="B470" s="100" t="s">
        <v>847</v>
      </c>
      <c r="C470" s="133" t="s">
        <v>280</v>
      </c>
      <c r="D470" s="130">
        <v>1</v>
      </c>
      <c r="E470" s="131">
        <v>39.99</v>
      </c>
      <c r="F470" s="131" t="s">
        <v>32</v>
      </c>
      <c r="G470" s="130" t="s">
        <v>32</v>
      </c>
      <c r="H470" s="130" t="s">
        <v>26</v>
      </c>
      <c r="I470" s="130" t="s">
        <v>350</v>
      </c>
      <c r="J470" s="130"/>
      <c r="K470" s="130" t="s">
        <v>814</v>
      </c>
      <c r="L470" s="100" t="s">
        <v>154</v>
      </c>
      <c r="M470" s="130"/>
      <c r="N470" s="130"/>
      <c r="O470" s="130" t="s">
        <v>133</v>
      </c>
      <c r="P470" s="100">
        <f t="shared" si="11"/>
        <v>39.99</v>
      </c>
    </row>
    <row r="471" spans="2:16" x14ac:dyDescent="0.25">
      <c r="B471" s="100" t="s">
        <v>378</v>
      </c>
      <c r="C471" s="133" t="s">
        <v>280</v>
      </c>
      <c r="D471" s="130">
        <v>1</v>
      </c>
      <c r="E471" s="131">
        <v>39.99</v>
      </c>
      <c r="F471" s="131" t="s">
        <v>32</v>
      </c>
      <c r="G471" s="130" t="s">
        <v>32</v>
      </c>
      <c r="H471" s="130" t="s">
        <v>26</v>
      </c>
      <c r="I471" s="130" t="s">
        <v>350</v>
      </c>
      <c r="J471" s="130"/>
      <c r="K471" s="130" t="s">
        <v>814</v>
      </c>
      <c r="L471" s="100" t="s">
        <v>154</v>
      </c>
      <c r="M471" s="130"/>
      <c r="N471" s="130"/>
      <c r="O471" s="130" t="s">
        <v>133</v>
      </c>
      <c r="P471" s="100">
        <f t="shared" si="11"/>
        <v>39.99</v>
      </c>
    </row>
    <row r="472" spans="2:16" x14ac:dyDescent="0.25">
      <c r="B472" s="100" t="s">
        <v>379</v>
      </c>
      <c r="C472" s="133" t="s">
        <v>280</v>
      </c>
      <c r="D472" s="130">
        <v>1</v>
      </c>
      <c r="E472" s="131">
        <v>39.99</v>
      </c>
      <c r="F472" s="131" t="s">
        <v>32</v>
      </c>
      <c r="G472" s="130" t="s">
        <v>32</v>
      </c>
      <c r="H472" s="130" t="s">
        <v>26</v>
      </c>
      <c r="I472" s="130" t="s">
        <v>350</v>
      </c>
      <c r="J472" s="130"/>
      <c r="K472" s="130" t="s">
        <v>814</v>
      </c>
      <c r="L472" s="100" t="s">
        <v>154</v>
      </c>
      <c r="M472" s="130"/>
      <c r="N472" s="130"/>
      <c r="O472" s="130" t="s">
        <v>133</v>
      </c>
      <c r="P472" s="100">
        <f t="shared" si="11"/>
        <v>39.99</v>
      </c>
    </row>
    <row r="473" spans="2:16" x14ac:dyDescent="0.25">
      <c r="B473" s="100" t="s">
        <v>380</v>
      </c>
      <c r="C473" s="133" t="s">
        <v>280</v>
      </c>
      <c r="D473" s="130">
        <v>1</v>
      </c>
      <c r="E473" s="131">
        <v>39.99</v>
      </c>
      <c r="F473" s="131" t="s">
        <v>32</v>
      </c>
      <c r="G473" s="130" t="s">
        <v>32</v>
      </c>
      <c r="H473" s="130" t="s">
        <v>26</v>
      </c>
      <c r="I473" s="130" t="s">
        <v>350</v>
      </c>
      <c r="J473" s="130"/>
      <c r="K473" s="130" t="s">
        <v>814</v>
      </c>
      <c r="L473" s="100" t="s">
        <v>154</v>
      </c>
      <c r="M473" s="130"/>
      <c r="N473" s="130"/>
      <c r="O473" s="130" t="s">
        <v>133</v>
      </c>
      <c r="P473" s="100">
        <f t="shared" si="11"/>
        <v>39.99</v>
      </c>
    </row>
    <row r="474" spans="2:16" x14ac:dyDescent="0.25">
      <c r="B474" s="100" t="s">
        <v>381</v>
      </c>
      <c r="C474" s="133" t="s">
        <v>280</v>
      </c>
      <c r="D474" s="130">
        <v>1</v>
      </c>
      <c r="E474" s="131">
        <v>39.99</v>
      </c>
      <c r="F474" s="131" t="s">
        <v>32</v>
      </c>
      <c r="G474" s="130" t="s">
        <v>32</v>
      </c>
      <c r="H474" s="130" t="s">
        <v>26</v>
      </c>
      <c r="I474" s="226" t="s">
        <v>350</v>
      </c>
      <c r="J474" s="130"/>
      <c r="K474" s="130" t="s">
        <v>814</v>
      </c>
      <c r="L474" s="100" t="s">
        <v>154</v>
      </c>
      <c r="M474" s="130"/>
      <c r="N474" s="130"/>
      <c r="O474" s="130" t="s">
        <v>133</v>
      </c>
      <c r="P474" s="100">
        <f t="shared" si="11"/>
        <v>39.99</v>
      </c>
    </row>
    <row r="475" spans="2:16" x14ac:dyDescent="0.25">
      <c r="B475" s="100" t="s">
        <v>382</v>
      </c>
      <c r="C475" s="133" t="s">
        <v>280</v>
      </c>
      <c r="D475" s="130">
        <v>1</v>
      </c>
      <c r="E475" s="131">
        <v>39.99</v>
      </c>
      <c r="F475" s="131" t="s">
        <v>32</v>
      </c>
      <c r="G475" s="130" t="s">
        <v>32</v>
      </c>
      <c r="H475" s="130" t="s">
        <v>26</v>
      </c>
      <c r="I475" s="254" t="s">
        <v>350</v>
      </c>
      <c r="J475" s="130"/>
      <c r="K475" s="130" t="s">
        <v>814</v>
      </c>
      <c r="L475" s="100" t="s">
        <v>154</v>
      </c>
      <c r="M475" s="130"/>
      <c r="N475" s="130"/>
      <c r="O475" s="130" t="s">
        <v>133</v>
      </c>
      <c r="P475" s="100">
        <f t="shared" si="11"/>
        <v>39.99</v>
      </c>
    </row>
    <row r="476" spans="2:16" x14ac:dyDescent="0.25">
      <c r="B476" s="100" t="s">
        <v>383</v>
      </c>
      <c r="C476" s="133" t="s">
        <v>280</v>
      </c>
      <c r="D476" s="130">
        <v>1</v>
      </c>
      <c r="E476" s="131">
        <v>39.99</v>
      </c>
      <c r="F476" s="131" t="s">
        <v>32</v>
      </c>
      <c r="G476" s="130" t="s">
        <v>32</v>
      </c>
      <c r="H476" s="130" t="s">
        <v>26</v>
      </c>
      <c r="I476" s="130" t="s">
        <v>350</v>
      </c>
      <c r="J476" s="130"/>
      <c r="K476" s="130" t="s">
        <v>814</v>
      </c>
      <c r="L476" s="100" t="s">
        <v>154</v>
      </c>
      <c r="M476" s="130"/>
      <c r="N476" s="130"/>
      <c r="O476" s="130" t="s">
        <v>133</v>
      </c>
      <c r="P476" s="100">
        <f t="shared" si="11"/>
        <v>39.99</v>
      </c>
    </row>
    <row r="477" spans="2:16" x14ac:dyDescent="0.25">
      <c r="B477" s="100" t="s">
        <v>384</v>
      </c>
      <c r="C477" s="133" t="s">
        <v>280</v>
      </c>
      <c r="D477" s="130">
        <v>1</v>
      </c>
      <c r="E477" s="131">
        <v>39.99</v>
      </c>
      <c r="F477" s="131" t="s">
        <v>32</v>
      </c>
      <c r="G477" s="130" t="s">
        <v>32</v>
      </c>
      <c r="H477" s="130" t="s">
        <v>26</v>
      </c>
      <c r="I477" s="130" t="s">
        <v>350</v>
      </c>
      <c r="J477" s="130"/>
      <c r="K477" s="130" t="s">
        <v>814</v>
      </c>
      <c r="L477" s="100" t="s">
        <v>154</v>
      </c>
      <c r="M477" s="130"/>
      <c r="N477" s="130"/>
      <c r="O477" s="130" t="s">
        <v>133</v>
      </c>
      <c r="P477" s="100">
        <f t="shared" si="11"/>
        <v>39.99</v>
      </c>
    </row>
    <row r="478" spans="2:16" x14ac:dyDescent="0.25">
      <c r="B478" s="100" t="s">
        <v>385</v>
      </c>
      <c r="C478" s="133" t="s">
        <v>280</v>
      </c>
      <c r="D478" s="130">
        <v>1</v>
      </c>
      <c r="E478" s="131">
        <v>39.99</v>
      </c>
      <c r="F478" s="131" t="s">
        <v>32</v>
      </c>
      <c r="G478" s="130" t="s">
        <v>32</v>
      </c>
      <c r="H478" s="130" t="s">
        <v>26</v>
      </c>
      <c r="I478" s="130" t="s">
        <v>350</v>
      </c>
      <c r="J478" s="130"/>
      <c r="K478" s="130" t="s">
        <v>814</v>
      </c>
      <c r="L478" s="100" t="s">
        <v>154</v>
      </c>
      <c r="M478" s="130"/>
      <c r="N478" s="130"/>
      <c r="O478" s="130" t="s">
        <v>133</v>
      </c>
      <c r="P478" s="100">
        <f t="shared" si="11"/>
        <v>39.99</v>
      </c>
    </row>
    <row r="479" spans="2:16" x14ac:dyDescent="0.25">
      <c r="B479" s="100" t="s">
        <v>386</v>
      </c>
      <c r="C479" s="133" t="s">
        <v>280</v>
      </c>
      <c r="D479" s="130">
        <v>1</v>
      </c>
      <c r="E479" s="131">
        <v>39.99</v>
      </c>
      <c r="F479" s="131" t="s">
        <v>32</v>
      </c>
      <c r="G479" s="130" t="s">
        <v>32</v>
      </c>
      <c r="H479" s="130" t="s">
        <v>26</v>
      </c>
      <c r="I479" s="130" t="s">
        <v>350</v>
      </c>
      <c r="J479" s="130"/>
      <c r="K479" s="130" t="s">
        <v>814</v>
      </c>
      <c r="L479" s="100" t="s">
        <v>154</v>
      </c>
      <c r="M479" s="130"/>
      <c r="N479" s="130"/>
      <c r="O479" s="130" t="s">
        <v>133</v>
      </c>
      <c r="P479" s="100">
        <f t="shared" si="11"/>
        <v>39.99</v>
      </c>
    </row>
    <row r="480" spans="2:16" x14ac:dyDescent="0.25">
      <c r="B480" s="100" t="s">
        <v>387</v>
      </c>
      <c r="C480" s="133" t="s">
        <v>280</v>
      </c>
      <c r="D480" s="130">
        <v>1</v>
      </c>
      <c r="E480" s="131">
        <v>39.99</v>
      </c>
      <c r="F480" s="131" t="s">
        <v>32</v>
      </c>
      <c r="G480" s="130" t="s">
        <v>32</v>
      </c>
      <c r="H480" s="130" t="s">
        <v>26</v>
      </c>
      <c r="I480" s="130" t="s">
        <v>350</v>
      </c>
      <c r="J480" s="130"/>
      <c r="K480" s="130" t="s">
        <v>814</v>
      </c>
      <c r="L480" s="100" t="s">
        <v>154</v>
      </c>
      <c r="M480" s="130"/>
      <c r="N480" s="130"/>
      <c r="O480" s="130" t="s">
        <v>133</v>
      </c>
      <c r="P480" s="100">
        <f t="shared" si="11"/>
        <v>39.99</v>
      </c>
    </row>
    <row r="481" spans="2:16" x14ac:dyDescent="0.25">
      <c r="C481" s="1" t="s">
        <v>1067</v>
      </c>
      <c r="D481" s="100">
        <v>1</v>
      </c>
      <c r="E481" s="196">
        <v>39.99</v>
      </c>
      <c r="F481" s="100" t="s">
        <v>366</v>
      </c>
      <c r="G481" s="100" t="s">
        <v>262</v>
      </c>
      <c r="H481" s="100" t="s">
        <v>1066</v>
      </c>
      <c r="I481" s="100" t="s">
        <v>1068</v>
      </c>
      <c r="L481" s="100" t="s">
        <v>282</v>
      </c>
      <c r="M481" s="100" t="s">
        <v>205</v>
      </c>
      <c r="N481" s="161">
        <v>43956</v>
      </c>
      <c r="O481" s="100" t="s">
        <v>330</v>
      </c>
      <c r="P481" s="164">
        <f t="shared" si="11"/>
        <v>39.99</v>
      </c>
    </row>
    <row r="482" spans="2:16" x14ac:dyDescent="0.25">
      <c r="B482" s="100" t="s">
        <v>782</v>
      </c>
      <c r="C482" s="168" t="s">
        <v>348</v>
      </c>
      <c r="D482" s="153">
        <v>1</v>
      </c>
      <c r="E482" s="188">
        <v>48.43</v>
      </c>
      <c r="F482" s="100" t="s">
        <v>290</v>
      </c>
      <c r="G482" s="100" t="s">
        <v>290</v>
      </c>
      <c r="H482" s="153" t="s">
        <v>315</v>
      </c>
      <c r="I482" s="100" t="s">
        <v>317</v>
      </c>
      <c r="K482" s="100" t="s">
        <v>770</v>
      </c>
      <c r="L482" s="100" t="s">
        <v>341</v>
      </c>
      <c r="M482" s="100" t="s">
        <v>624</v>
      </c>
      <c r="O482" s="100" t="s">
        <v>330</v>
      </c>
      <c r="P482" s="100">
        <f t="shared" si="11"/>
        <v>48.43</v>
      </c>
    </row>
    <row r="483" spans="2:16" x14ac:dyDescent="0.25">
      <c r="B483" s="100" t="s">
        <v>783</v>
      </c>
      <c r="C483" s="284" t="s">
        <v>348</v>
      </c>
      <c r="D483" s="100">
        <v>1</v>
      </c>
      <c r="E483" s="30">
        <v>48.43</v>
      </c>
      <c r="F483" s="100" t="s">
        <v>290</v>
      </c>
      <c r="G483" s="100" t="s">
        <v>290</v>
      </c>
      <c r="H483" s="100" t="s">
        <v>315</v>
      </c>
      <c r="I483" s="100" t="s">
        <v>317</v>
      </c>
      <c r="K483" s="100" t="s">
        <v>771</v>
      </c>
      <c r="L483" s="100" t="s">
        <v>341</v>
      </c>
      <c r="M483" s="100" t="s">
        <v>651</v>
      </c>
      <c r="O483" s="100" t="s">
        <v>330</v>
      </c>
      <c r="P483" s="100">
        <f t="shared" si="11"/>
        <v>48.43</v>
      </c>
    </row>
    <row r="484" spans="2:16" x14ac:dyDescent="0.25">
      <c r="C484" s="210" t="s">
        <v>279</v>
      </c>
      <c r="D484" s="100">
        <v>1</v>
      </c>
      <c r="E484" s="105">
        <v>49.95</v>
      </c>
      <c r="F484" s="100" t="s">
        <v>34</v>
      </c>
      <c r="G484" s="100" t="s">
        <v>902</v>
      </c>
      <c r="H484" s="100" t="s">
        <v>908</v>
      </c>
      <c r="I484" s="31" t="s">
        <v>906</v>
      </c>
      <c r="K484" s="163" t="s">
        <v>922</v>
      </c>
      <c r="L484" s="100" t="s">
        <v>788</v>
      </c>
      <c r="M484" s="100" t="s">
        <v>193</v>
      </c>
      <c r="O484" s="100" t="s">
        <v>133</v>
      </c>
      <c r="P484" s="100">
        <f t="shared" si="11"/>
        <v>49.95</v>
      </c>
    </row>
    <row r="485" spans="2:16" x14ac:dyDescent="0.25">
      <c r="C485" s="210" t="s">
        <v>279</v>
      </c>
      <c r="D485" s="100">
        <v>1</v>
      </c>
      <c r="E485" s="100">
        <v>49.99</v>
      </c>
      <c r="F485" s="100" t="s">
        <v>366</v>
      </c>
      <c r="G485" s="100" t="s">
        <v>290</v>
      </c>
      <c r="H485" s="100" t="s">
        <v>957</v>
      </c>
      <c r="I485" s="100">
        <v>548779</v>
      </c>
      <c r="L485" s="100" t="s">
        <v>909</v>
      </c>
      <c r="M485" s="100" t="s">
        <v>193</v>
      </c>
      <c r="N485" s="161">
        <v>43917</v>
      </c>
      <c r="O485" s="100" t="s">
        <v>330</v>
      </c>
      <c r="P485" s="164">
        <f t="shared" si="11"/>
        <v>49.99</v>
      </c>
    </row>
    <row r="486" spans="2:16" x14ac:dyDescent="0.25">
      <c r="C486" s="191" t="s">
        <v>279</v>
      </c>
      <c r="D486" s="130">
        <v>4</v>
      </c>
      <c r="E486" s="131">
        <v>55</v>
      </c>
      <c r="F486" s="131" t="s">
        <v>287</v>
      </c>
      <c r="G486" s="130" t="s">
        <v>262</v>
      </c>
      <c r="H486" s="130" t="s">
        <v>1043</v>
      </c>
      <c r="I486" s="130" t="s">
        <v>1044</v>
      </c>
      <c r="J486" s="130"/>
      <c r="K486" s="130"/>
      <c r="L486" s="130" t="s">
        <v>611</v>
      </c>
      <c r="M486" s="130" t="s">
        <v>193</v>
      </c>
      <c r="N486" s="162">
        <v>43900</v>
      </c>
      <c r="O486" s="130" t="s">
        <v>133</v>
      </c>
      <c r="P486" s="100">
        <f t="shared" si="11"/>
        <v>220</v>
      </c>
    </row>
    <row r="487" spans="2:16" x14ac:dyDescent="0.25">
      <c r="C487" s="191" t="s">
        <v>279</v>
      </c>
      <c r="D487" s="130">
        <v>5</v>
      </c>
      <c r="E487" s="131">
        <v>64.09</v>
      </c>
      <c r="F487" s="131" t="s">
        <v>287</v>
      </c>
      <c r="G487" s="130" t="s">
        <v>262</v>
      </c>
      <c r="H487" s="130" t="s">
        <v>1088</v>
      </c>
      <c r="I487" s="225" t="s">
        <v>1089</v>
      </c>
      <c r="J487" s="130"/>
      <c r="K487" s="130"/>
      <c r="L487" s="130"/>
      <c r="M487" s="130"/>
      <c r="N487" s="162"/>
      <c r="O487" s="130" t="s">
        <v>133</v>
      </c>
      <c r="P487" s="100">
        <f t="shared" si="11"/>
        <v>320.45000000000005</v>
      </c>
    </row>
    <row r="488" spans="2:16" x14ac:dyDescent="0.25">
      <c r="C488" s="191" t="s">
        <v>280</v>
      </c>
      <c r="D488" s="100">
        <v>1</v>
      </c>
      <c r="E488" s="101">
        <v>93.99</v>
      </c>
      <c r="F488" s="101" t="s">
        <v>290</v>
      </c>
      <c r="G488" s="100" t="s">
        <v>365</v>
      </c>
      <c r="H488" s="100" t="s">
        <v>1026</v>
      </c>
      <c r="I488" s="100">
        <v>9805004775</v>
      </c>
      <c r="L488" s="100" t="s">
        <v>282</v>
      </c>
      <c r="O488" s="100" t="s">
        <v>133</v>
      </c>
      <c r="P488" s="100">
        <f t="shared" si="11"/>
        <v>93.99</v>
      </c>
    </row>
    <row r="489" spans="2:16" x14ac:dyDescent="0.25">
      <c r="C489" s="210" t="s">
        <v>279</v>
      </c>
      <c r="D489" s="150">
        <v>3</v>
      </c>
      <c r="E489" s="285">
        <v>99.95</v>
      </c>
      <c r="F489" s="101" t="s">
        <v>32</v>
      </c>
      <c r="G489" s="100" t="s">
        <v>32</v>
      </c>
      <c r="H489" s="150" t="s">
        <v>22</v>
      </c>
      <c r="I489" s="130" t="s">
        <v>784</v>
      </c>
      <c r="L489" s="100" t="s">
        <v>282</v>
      </c>
      <c r="M489" s="100" t="s">
        <v>115</v>
      </c>
      <c r="O489" s="100" t="s">
        <v>330</v>
      </c>
      <c r="P489" s="100">
        <f t="shared" si="11"/>
        <v>299.85000000000002</v>
      </c>
    </row>
    <row r="490" spans="2:16" x14ac:dyDescent="0.25">
      <c r="C490" s="152" t="s">
        <v>279</v>
      </c>
      <c r="D490" s="153">
        <v>2</v>
      </c>
      <c r="E490" s="166">
        <v>99.99</v>
      </c>
      <c r="F490" s="100" t="s">
        <v>34</v>
      </c>
      <c r="G490" s="100" t="s">
        <v>902</v>
      </c>
      <c r="H490" s="153" t="s">
        <v>905</v>
      </c>
      <c r="I490" s="100">
        <v>477481373</v>
      </c>
      <c r="L490" s="100" t="s">
        <v>788</v>
      </c>
      <c r="M490" s="100" t="s">
        <v>143</v>
      </c>
      <c r="O490" s="100" t="s">
        <v>133</v>
      </c>
      <c r="P490" s="100">
        <f t="shared" si="11"/>
        <v>199.98</v>
      </c>
    </row>
    <row r="491" spans="2:16" x14ac:dyDescent="0.25">
      <c r="C491" s="132" t="s">
        <v>935</v>
      </c>
      <c r="D491" s="100">
        <v>1</v>
      </c>
      <c r="E491" s="105">
        <v>100</v>
      </c>
      <c r="F491" s="100" t="s">
        <v>32</v>
      </c>
      <c r="G491" s="100" t="s">
        <v>979</v>
      </c>
      <c r="H491" s="100" t="s">
        <v>1086</v>
      </c>
      <c r="O491" s="100" t="s">
        <v>330</v>
      </c>
      <c r="P491" s="100">
        <f t="shared" si="11"/>
        <v>100</v>
      </c>
    </row>
    <row r="492" spans="2:16" x14ac:dyDescent="0.25">
      <c r="C492" s="133" t="s">
        <v>280</v>
      </c>
      <c r="D492" s="100">
        <v>1</v>
      </c>
      <c r="E492" s="105">
        <v>108.41</v>
      </c>
      <c r="F492" s="100" t="s">
        <v>366</v>
      </c>
      <c r="G492" s="100" t="s">
        <v>365</v>
      </c>
      <c r="H492" s="100" t="s">
        <v>959</v>
      </c>
      <c r="I492" s="31"/>
      <c r="K492" s="68"/>
      <c r="L492" s="100" t="s">
        <v>909</v>
      </c>
      <c r="M492" s="100" t="s">
        <v>193</v>
      </c>
      <c r="N492" s="161">
        <v>43901</v>
      </c>
      <c r="O492" s="100" t="s">
        <v>330</v>
      </c>
      <c r="P492" s="100">
        <f t="shared" si="11"/>
        <v>108.41</v>
      </c>
    </row>
    <row r="493" spans="2:16" x14ac:dyDescent="0.25">
      <c r="C493" s="132" t="s">
        <v>279</v>
      </c>
      <c r="D493" s="100">
        <v>1</v>
      </c>
      <c r="E493" s="105">
        <v>109.16</v>
      </c>
      <c r="F493" s="100" t="s">
        <v>34</v>
      </c>
      <c r="G493" s="100" t="s">
        <v>902</v>
      </c>
      <c r="H493" s="100" t="s">
        <v>989</v>
      </c>
      <c r="L493" s="100" t="s">
        <v>788</v>
      </c>
      <c r="M493" s="100" t="s">
        <v>115</v>
      </c>
      <c r="N493" s="161">
        <v>43911</v>
      </c>
      <c r="O493" s="100" t="s">
        <v>133</v>
      </c>
      <c r="P493" s="100">
        <f t="shared" si="11"/>
        <v>109.16</v>
      </c>
    </row>
    <row r="494" spans="2:16" ht="30" x14ac:dyDescent="0.25">
      <c r="C494" s="165" t="s">
        <v>935</v>
      </c>
      <c r="D494" s="153">
        <v>1</v>
      </c>
      <c r="E494" s="154">
        <v>127.83</v>
      </c>
      <c r="F494" s="101" t="s">
        <v>32</v>
      </c>
      <c r="G494" s="100" t="s">
        <v>365</v>
      </c>
      <c r="H494" s="31" t="s">
        <v>943</v>
      </c>
      <c r="I494" s="190" t="s">
        <v>933</v>
      </c>
      <c r="L494" s="100" t="s">
        <v>890</v>
      </c>
      <c r="M494" s="100" t="s">
        <v>203</v>
      </c>
      <c r="N494" s="161">
        <v>43941</v>
      </c>
      <c r="O494" s="100" t="s">
        <v>133</v>
      </c>
      <c r="P494" s="100">
        <f t="shared" si="11"/>
        <v>127.83</v>
      </c>
    </row>
    <row r="495" spans="2:16" x14ac:dyDescent="0.25">
      <c r="C495" s="199" t="s">
        <v>1010</v>
      </c>
      <c r="D495" s="153">
        <v>1</v>
      </c>
      <c r="E495" s="153">
        <v>136.49</v>
      </c>
      <c r="F495" s="100" t="s">
        <v>34</v>
      </c>
      <c r="G495" s="100" t="s">
        <v>34</v>
      </c>
      <c r="H495" s="1" t="s">
        <v>1018</v>
      </c>
      <c r="I495" s="153" t="s">
        <v>1013</v>
      </c>
      <c r="J495" s="100">
        <v>2578</v>
      </c>
      <c r="K495" s="153"/>
      <c r="L495" s="100" t="s">
        <v>139</v>
      </c>
      <c r="M495" s="100" t="s">
        <v>143</v>
      </c>
      <c r="N495" s="161">
        <v>43950</v>
      </c>
      <c r="O495" s="100" t="s">
        <v>133</v>
      </c>
      <c r="P495" s="100">
        <f t="shared" si="11"/>
        <v>136.49</v>
      </c>
    </row>
    <row r="496" spans="2:16" x14ac:dyDescent="0.25">
      <c r="C496" s="199" t="s">
        <v>1010</v>
      </c>
      <c r="D496" s="153">
        <v>1</v>
      </c>
      <c r="E496" s="153">
        <v>136.49</v>
      </c>
      <c r="F496" s="100" t="s">
        <v>34</v>
      </c>
      <c r="G496" s="100" t="s">
        <v>34</v>
      </c>
      <c r="H496" s="1" t="s">
        <v>1018</v>
      </c>
      <c r="I496" s="153" t="s">
        <v>1013</v>
      </c>
      <c r="J496" s="100">
        <v>2579</v>
      </c>
      <c r="K496" s="153"/>
      <c r="L496" s="100" t="s">
        <v>139</v>
      </c>
      <c r="M496" s="100" t="s">
        <v>143</v>
      </c>
      <c r="N496" s="161">
        <v>43950</v>
      </c>
      <c r="O496" s="100" t="s">
        <v>133</v>
      </c>
      <c r="P496" s="100">
        <f t="shared" si="11"/>
        <v>136.49</v>
      </c>
    </row>
    <row r="497" spans="2:16" x14ac:dyDescent="0.25">
      <c r="C497" s="132" t="s">
        <v>279</v>
      </c>
      <c r="D497" s="100">
        <v>3</v>
      </c>
      <c r="E497" s="105">
        <v>150</v>
      </c>
      <c r="F497" s="100" t="s">
        <v>34</v>
      </c>
      <c r="G497" s="100" t="s">
        <v>902</v>
      </c>
      <c r="H497" s="100" t="s">
        <v>1038</v>
      </c>
      <c r="I497" s="100" t="s">
        <v>1039</v>
      </c>
      <c r="L497" s="100" t="s">
        <v>909</v>
      </c>
      <c r="M497" s="100" t="s">
        <v>193</v>
      </c>
      <c r="N497" s="161">
        <v>43952</v>
      </c>
      <c r="O497" s="100" t="s">
        <v>133</v>
      </c>
      <c r="P497" s="100">
        <f t="shared" si="11"/>
        <v>450</v>
      </c>
    </row>
    <row r="498" spans="2:16" x14ac:dyDescent="0.25">
      <c r="B498" s="100" t="s">
        <v>895</v>
      </c>
      <c r="C498" s="165" t="s">
        <v>898</v>
      </c>
      <c r="D498" s="153">
        <v>1</v>
      </c>
      <c r="E498" s="166">
        <v>164.99</v>
      </c>
      <c r="F498" s="100" t="s">
        <v>34</v>
      </c>
      <c r="G498" s="100" t="s">
        <v>34</v>
      </c>
      <c r="H498" s="153" t="s">
        <v>899</v>
      </c>
      <c r="I498" s="100">
        <v>477481413</v>
      </c>
      <c r="L498" s="100" t="s">
        <v>139</v>
      </c>
      <c r="M498" s="100" t="s">
        <v>143</v>
      </c>
      <c r="O498" s="100" t="s">
        <v>133</v>
      </c>
      <c r="P498" s="100">
        <f t="shared" si="11"/>
        <v>164.99</v>
      </c>
    </row>
    <row r="499" spans="2:16" x14ac:dyDescent="0.25">
      <c r="B499" s="100" t="s">
        <v>896</v>
      </c>
      <c r="C499" s="133" t="s">
        <v>898</v>
      </c>
      <c r="D499" s="100">
        <v>1</v>
      </c>
      <c r="E499" s="105">
        <v>164.99</v>
      </c>
      <c r="F499" s="100" t="s">
        <v>34</v>
      </c>
      <c r="G499" s="100" t="s">
        <v>34</v>
      </c>
      <c r="H499" s="100" t="s">
        <v>899</v>
      </c>
      <c r="I499" s="100">
        <v>477481413</v>
      </c>
      <c r="L499" s="100" t="s">
        <v>150</v>
      </c>
      <c r="M499" s="100" t="s">
        <v>143</v>
      </c>
      <c r="O499" s="100" t="s">
        <v>133</v>
      </c>
      <c r="P499" s="100">
        <f t="shared" si="11"/>
        <v>164.99</v>
      </c>
    </row>
    <row r="500" spans="2:16" x14ac:dyDescent="0.25">
      <c r="B500" s="100" t="s">
        <v>897</v>
      </c>
      <c r="C500" s="133" t="s">
        <v>898</v>
      </c>
      <c r="D500" s="100">
        <v>1</v>
      </c>
      <c r="E500" s="105">
        <v>164.99</v>
      </c>
      <c r="F500" s="100" t="s">
        <v>34</v>
      </c>
      <c r="G500" s="100" t="s">
        <v>34</v>
      </c>
      <c r="H500" s="100" t="s">
        <v>899</v>
      </c>
      <c r="I500" s="100">
        <v>477481413</v>
      </c>
      <c r="L500" s="100" t="s">
        <v>611</v>
      </c>
      <c r="M500" s="100" t="s">
        <v>143</v>
      </c>
      <c r="O500" s="100" t="s">
        <v>133</v>
      </c>
      <c r="P500" s="100">
        <f t="shared" si="11"/>
        <v>164.99</v>
      </c>
    </row>
    <row r="501" spans="2:16" x14ac:dyDescent="0.25">
      <c r="B501" s="130"/>
      <c r="C501" s="132" t="s">
        <v>279</v>
      </c>
      <c r="D501" s="130">
        <v>1</v>
      </c>
      <c r="E501" s="131">
        <v>169.95</v>
      </c>
      <c r="F501" s="131" t="s">
        <v>32</v>
      </c>
      <c r="G501" s="130" t="s">
        <v>32</v>
      </c>
      <c r="H501" s="130" t="s">
        <v>21</v>
      </c>
      <c r="I501" s="130">
        <v>115841</v>
      </c>
      <c r="J501" s="130"/>
      <c r="K501" s="130"/>
      <c r="L501" s="130" t="s">
        <v>180</v>
      </c>
      <c r="M501" s="130" t="s">
        <v>203</v>
      </c>
      <c r="N501" s="162">
        <v>43935</v>
      </c>
      <c r="O501" s="130" t="s">
        <v>330</v>
      </c>
      <c r="P501" s="100">
        <f t="shared" si="11"/>
        <v>169.95</v>
      </c>
    </row>
    <row r="502" spans="2:16" x14ac:dyDescent="0.25">
      <c r="C502" s="152" t="s">
        <v>279</v>
      </c>
      <c r="D502" s="153">
        <v>1</v>
      </c>
      <c r="E502" s="154">
        <v>169.95</v>
      </c>
      <c r="F502" s="101" t="s">
        <v>32</v>
      </c>
      <c r="G502" s="100" t="s">
        <v>32</v>
      </c>
      <c r="H502" s="153" t="s">
        <v>21</v>
      </c>
      <c r="I502" s="153">
        <v>115841</v>
      </c>
      <c r="K502" s="153"/>
      <c r="L502" s="100" t="s">
        <v>154</v>
      </c>
      <c r="M502" s="100" t="s">
        <v>115</v>
      </c>
      <c r="N502" s="161">
        <v>43941</v>
      </c>
      <c r="O502" s="100" t="s">
        <v>133</v>
      </c>
      <c r="P502" s="100">
        <f t="shared" si="11"/>
        <v>169.95</v>
      </c>
    </row>
    <row r="503" spans="2:16" x14ac:dyDescent="0.25">
      <c r="C503" s="133" t="s">
        <v>785</v>
      </c>
      <c r="D503" s="100">
        <v>1</v>
      </c>
      <c r="E503" s="100">
        <v>179.99</v>
      </c>
      <c r="F503" s="100" t="s">
        <v>34</v>
      </c>
      <c r="G503" s="100" t="s">
        <v>34</v>
      </c>
      <c r="H503" s="1" t="s">
        <v>990</v>
      </c>
      <c r="I503" s="18" t="s">
        <v>992</v>
      </c>
      <c r="J503" s="100">
        <v>2580</v>
      </c>
      <c r="L503" s="100" t="s">
        <v>282</v>
      </c>
      <c r="N503" s="161"/>
      <c r="O503" s="100" t="s">
        <v>330</v>
      </c>
      <c r="P503" s="100">
        <f t="shared" si="11"/>
        <v>179.99</v>
      </c>
    </row>
    <row r="504" spans="2:16" x14ac:dyDescent="0.25">
      <c r="C504" s="132" t="s">
        <v>1078</v>
      </c>
      <c r="D504" s="100">
        <v>1</v>
      </c>
      <c r="E504" s="101">
        <v>608</v>
      </c>
      <c r="F504" s="101" t="s">
        <v>34</v>
      </c>
      <c r="G504" s="100" t="s">
        <v>1071</v>
      </c>
      <c r="H504" s="100" t="s">
        <v>1081</v>
      </c>
      <c r="I504" s="100">
        <v>118458</v>
      </c>
      <c r="J504" s="100">
        <v>2581</v>
      </c>
      <c r="K504" s="100" t="s">
        <v>1082</v>
      </c>
      <c r="L504" s="100" t="s">
        <v>611</v>
      </c>
      <c r="M504" s="100" t="s">
        <v>143</v>
      </c>
      <c r="N504" s="161">
        <v>43959</v>
      </c>
      <c r="O504" s="100" t="s">
        <v>330</v>
      </c>
      <c r="P504" s="100">
        <f t="shared" si="11"/>
        <v>608</v>
      </c>
    </row>
    <row r="505" spans="2:16" x14ac:dyDescent="0.25">
      <c r="C505" s="199" t="s">
        <v>1010</v>
      </c>
      <c r="D505" s="153">
        <v>1</v>
      </c>
      <c r="E505" s="212">
        <v>754.93</v>
      </c>
      <c r="F505" s="100" t="s">
        <v>34</v>
      </c>
      <c r="G505" s="100" t="s">
        <v>34</v>
      </c>
      <c r="H505" s="1" t="s">
        <v>1019</v>
      </c>
      <c r="I505" s="150" t="s">
        <v>1013</v>
      </c>
      <c r="J505" s="100">
        <v>2577</v>
      </c>
      <c r="K505" s="150" t="s">
        <v>1020</v>
      </c>
      <c r="L505" s="100" t="s">
        <v>139</v>
      </c>
      <c r="M505" s="100" t="s">
        <v>143</v>
      </c>
      <c r="N505" s="161">
        <v>43950</v>
      </c>
      <c r="O505" s="100" t="s">
        <v>133</v>
      </c>
      <c r="P505" s="100">
        <f t="shared" si="11"/>
        <v>754.93</v>
      </c>
    </row>
    <row r="506" spans="2:16" x14ac:dyDescent="0.25">
      <c r="C506" s="199"/>
      <c r="D506" s="153">
        <v>1</v>
      </c>
      <c r="E506" s="212">
        <v>16000</v>
      </c>
      <c r="F506" s="100" t="s">
        <v>34</v>
      </c>
      <c r="G506" s="100" t="s">
        <v>902</v>
      </c>
      <c r="H506" s="1" t="s">
        <v>1225</v>
      </c>
      <c r="I506" s="153"/>
      <c r="K506" s="153"/>
      <c r="N506" s="161"/>
      <c r="P506" s="100">
        <f>D506*E506</f>
        <v>16000</v>
      </c>
    </row>
    <row r="507" spans="2:16" x14ac:dyDescent="0.25">
      <c r="C507" s="199"/>
      <c r="D507" s="153">
        <v>1</v>
      </c>
      <c r="E507" s="212">
        <v>19600</v>
      </c>
      <c r="F507" s="100" t="s">
        <v>34</v>
      </c>
      <c r="G507" s="100" t="s">
        <v>902</v>
      </c>
      <c r="H507" s="1" t="s">
        <v>1226</v>
      </c>
      <c r="I507" s="153"/>
      <c r="K507" s="153"/>
      <c r="N507" s="161"/>
      <c r="P507" s="100">
        <f>D507*E507</f>
        <v>19600</v>
      </c>
    </row>
    <row r="508" spans="2:16" x14ac:dyDescent="0.25">
      <c r="C508" s="137" t="s">
        <v>858</v>
      </c>
      <c r="D508" s="100">
        <v>1</v>
      </c>
      <c r="E508" s="101">
        <v>1953.45</v>
      </c>
      <c r="F508" s="101" t="s">
        <v>34</v>
      </c>
      <c r="G508" s="100" t="s">
        <v>786</v>
      </c>
      <c r="H508" s="100" t="s">
        <v>787</v>
      </c>
      <c r="I508" s="153"/>
      <c r="K508" s="153"/>
      <c r="L508" s="100" t="s">
        <v>788</v>
      </c>
      <c r="M508" s="100" t="s">
        <v>115</v>
      </c>
      <c r="O508" s="100" t="s">
        <v>789</v>
      </c>
      <c r="P508" s="100">
        <f t="shared" si="11"/>
        <v>1953.45</v>
      </c>
    </row>
    <row r="509" spans="2:16" x14ac:dyDescent="0.25">
      <c r="C509" s="137" t="s">
        <v>858</v>
      </c>
      <c r="D509" s="100">
        <v>1</v>
      </c>
      <c r="E509" s="101">
        <v>7442.2</v>
      </c>
      <c r="F509" s="101" t="s">
        <v>1104</v>
      </c>
      <c r="G509" s="100" t="s">
        <v>786</v>
      </c>
      <c r="H509" s="100" t="s">
        <v>1105</v>
      </c>
      <c r="P509" s="100">
        <f t="shared" si="11"/>
        <v>7442.2</v>
      </c>
    </row>
    <row r="510" spans="2:16" x14ac:dyDescent="0.25">
      <c r="C510" s="139" t="s">
        <v>860</v>
      </c>
      <c r="D510" s="100">
        <v>1</v>
      </c>
      <c r="E510" s="130"/>
      <c r="G510" s="100" t="s">
        <v>127</v>
      </c>
      <c r="H510" s="100" t="s">
        <v>1007</v>
      </c>
      <c r="L510" s="100" t="s">
        <v>154</v>
      </c>
      <c r="M510" s="100" t="s">
        <v>115</v>
      </c>
      <c r="N510" s="100" t="s">
        <v>994</v>
      </c>
      <c r="O510" s="100" t="s">
        <v>115</v>
      </c>
      <c r="P510" s="100">
        <f t="shared" si="11"/>
        <v>0</v>
      </c>
    </row>
    <row r="511" spans="2:16" x14ac:dyDescent="0.25">
      <c r="C511" s="139" t="s">
        <v>860</v>
      </c>
      <c r="D511" s="153">
        <v>1</v>
      </c>
      <c r="E511" s="154"/>
      <c r="F511" s="101"/>
      <c r="G511" s="100" t="s">
        <v>327</v>
      </c>
      <c r="H511" s="31" t="s">
        <v>983</v>
      </c>
      <c r="I511" s="190"/>
      <c r="K511" s="100" t="s">
        <v>984</v>
      </c>
      <c r="L511" s="100" t="s">
        <v>139</v>
      </c>
      <c r="M511" s="100" t="s">
        <v>143</v>
      </c>
      <c r="N511" s="161">
        <v>43948</v>
      </c>
      <c r="O511" s="100" t="s">
        <v>857</v>
      </c>
      <c r="P511" s="100">
        <f t="shared" si="11"/>
        <v>0</v>
      </c>
    </row>
    <row r="512" spans="2:16" x14ac:dyDescent="0.25">
      <c r="B512" s="100" t="s">
        <v>525</v>
      </c>
      <c r="C512" s="138" t="s">
        <v>859</v>
      </c>
      <c r="D512" s="100">
        <v>1</v>
      </c>
      <c r="E512" s="130"/>
      <c r="G512" s="100" t="s">
        <v>127</v>
      </c>
      <c r="H512" s="100" t="s">
        <v>132</v>
      </c>
      <c r="I512" s="153"/>
      <c r="J512" s="100" t="s">
        <v>999</v>
      </c>
      <c r="K512" s="153" t="s">
        <v>653</v>
      </c>
      <c r="L512" s="100" t="s">
        <v>909</v>
      </c>
      <c r="M512" s="100" t="s">
        <v>193</v>
      </c>
      <c r="N512" s="100" t="s">
        <v>993</v>
      </c>
      <c r="O512" s="100" t="s">
        <v>330</v>
      </c>
      <c r="P512" s="100">
        <f t="shared" si="11"/>
        <v>0</v>
      </c>
    </row>
    <row r="513" spans="2:16" x14ac:dyDescent="0.25">
      <c r="B513" s="100" t="s">
        <v>698</v>
      </c>
      <c r="C513" s="138" t="s">
        <v>859</v>
      </c>
      <c r="D513" s="100">
        <v>1</v>
      </c>
      <c r="E513" s="130"/>
      <c r="G513" s="100" t="s">
        <v>127</v>
      </c>
      <c r="H513" s="100" t="s">
        <v>617</v>
      </c>
      <c r="I513" s="153"/>
      <c r="J513" s="100" t="s">
        <v>1001</v>
      </c>
      <c r="K513" s="153" t="s">
        <v>655</v>
      </c>
      <c r="L513" s="100" t="s">
        <v>1000</v>
      </c>
      <c r="M513" s="100" t="s">
        <v>143</v>
      </c>
      <c r="N513" s="100" t="s">
        <v>993</v>
      </c>
      <c r="O513" s="100" t="s">
        <v>330</v>
      </c>
      <c r="P513" s="100">
        <f t="shared" si="11"/>
        <v>0</v>
      </c>
    </row>
    <row r="514" spans="2:16" x14ac:dyDescent="0.25">
      <c r="C514" s="139" t="s">
        <v>860</v>
      </c>
      <c r="D514" s="100">
        <v>1</v>
      </c>
      <c r="E514" s="196"/>
      <c r="G514" s="100" t="s">
        <v>290</v>
      </c>
      <c r="H514" s="100" t="s">
        <v>1126</v>
      </c>
      <c r="L514" s="100" t="s">
        <v>341</v>
      </c>
      <c r="M514" s="100" t="s">
        <v>624</v>
      </c>
      <c r="N514" s="161"/>
      <c r="O514" s="100" t="s">
        <v>624</v>
      </c>
      <c r="P514" s="100">
        <f t="shared" si="11"/>
        <v>0</v>
      </c>
    </row>
    <row r="515" spans="2:16" x14ac:dyDescent="0.25">
      <c r="C515" s="139" t="s">
        <v>860</v>
      </c>
      <c r="D515" s="100">
        <v>1</v>
      </c>
      <c r="E515" s="196"/>
      <c r="G515" s="100" t="s">
        <v>290</v>
      </c>
      <c r="H515" s="100" t="s">
        <v>1127</v>
      </c>
      <c r="K515" s="100" t="s">
        <v>1128</v>
      </c>
      <c r="L515" s="100" t="s">
        <v>341</v>
      </c>
      <c r="M515" s="100" t="s">
        <v>624</v>
      </c>
      <c r="N515" s="161"/>
      <c r="O515" s="100" t="s">
        <v>624</v>
      </c>
      <c r="P515" s="100">
        <f t="shared" si="11"/>
        <v>0</v>
      </c>
    </row>
    <row r="516" spans="2:16" x14ac:dyDescent="0.25">
      <c r="C516" s="139" t="s">
        <v>860</v>
      </c>
      <c r="D516" s="100">
        <v>1</v>
      </c>
      <c r="E516" s="196"/>
      <c r="G516" s="100" t="s">
        <v>290</v>
      </c>
      <c r="H516" s="100" t="s">
        <v>1129</v>
      </c>
      <c r="L516" s="100" t="s">
        <v>341</v>
      </c>
      <c r="M516" s="100" t="s">
        <v>624</v>
      </c>
      <c r="N516" s="161"/>
      <c r="O516" s="100" t="s">
        <v>624</v>
      </c>
      <c r="P516" s="100">
        <f t="shared" ref="P516:P536" si="12">D516*E516</f>
        <v>0</v>
      </c>
    </row>
    <row r="517" spans="2:16" x14ac:dyDescent="0.25">
      <c r="C517" s="139" t="s">
        <v>860</v>
      </c>
      <c r="D517" s="100">
        <v>1</v>
      </c>
      <c r="E517" s="196"/>
      <c r="G517" s="100" t="s">
        <v>290</v>
      </c>
      <c r="H517" s="100" t="s">
        <v>1130</v>
      </c>
      <c r="L517" s="100" t="s">
        <v>341</v>
      </c>
      <c r="M517" s="100" t="s">
        <v>624</v>
      </c>
      <c r="N517" s="161"/>
      <c r="O517" s="100" t="s">
        <v>624</v>
      </c>
      <c r="P517" s="100">
        <f t="shared" si="12"/>
        <v>0</v>
      </c>
    </row>
    <row r="518" spans="2:16" x14ac:dyDescent="0.25">
      <c r="C518" s="139" t="s">
        <v>860</v>
      </c>
      <c r="D518" s="100">
        <v>1</v>
      </c>
      <c r="E518" s="196"/>
      <c r="G518" s="100" t="s">
        <v>290</v>
      </c>
      <c r="H518" s="100" t="s">
        <v>1131</v>
      </c>
      <c r="L518" s="100" t="s">
        <v>341</v>
      </c>
      <c r="M518" s="100" t="s">
        <v>624</v>
      </c>
      <c r="N518" s="161"/>
      <c r="O518" s="100" t="s">
        <v>624</v>
      </c>
      <c r="P518" s="100">
        <f t="shared" si="12"/>
        <v>0</v>
      </c>
    </row>
    <row r="519" spans="2:16" x14ac:dyDescent="0.25">
      <c r="C519" s="139" t="s">
        <v>860</v>
      </c>
      <c r="D519" s="100">
        <v>1</v>
      </c>
      <c r="E519" s="196"/>
      <c r="G519" s="100" t="s">
        <v>290</v>
      </c>
      <c r="H519" s="100" t="s">
        <v>1132</v>
      </c>
      <c r="L519" s="100" t="s">
        <v>341</v>
      </c>
      <c r="M519" s="100" t="s">
        <v>624</v>
      </c>
      <c r="N519" s="161"/>
      <c r="O519" s="100" t="s">
        <v>624</v>
      </c>
      <c r="P519" s="100">
        <f t="shared" si="12"/>
        <v>0</v>
      </c>
    </row>
    <row r="520" spans="2:16" x14ac:dyDescent="0.25">
      <c r="C520" s="139" t="s">
        <v>860</v>
      </c>
      <c r="D520" s="100">
        <v>1</v>
      </c>
      <c r="E520" s="196"/>
      <c r="G520" s="100" t="s">
        <v>290</v>
      </c>
      <c r="H520" s="100" t="s">
        <v>1139</v>
      </c>
      <c r="L520" s="100" t="s">
        <v>341</v>
      </c>
      <c r="M520" s="100" t="s">
        <v>624</v>
      </c>
      <c r="N520" s="161"/>
      <c r="O520" s="100" t="s">
        <v>624</v>
      </c>
      <c r="P520" s="100">
        <f t="shared" si="12"/>
        <v>0</v>
      </c>
    </row>
    <row r="521" spans="2:16" x14ac:dyDescent="0.25">
      <c r="C521" s="139" t="s">
        <v>860</v>
      </c>
      <c r="D521" s="100">
        <v>1</v>
      </c>
      <c r="E521" s="196"/>
      <c r="G521" s="100" t="s">
        <v>290</v>
      </c>
      <c r="H521" s="100" t="s">
        <v>1133</v>
      </c>
      <c r="L521" s="100" t="s">
        <v>341</v>
      </c>
      <c r="M521" s="100" t="s">
        <v>624</v>
      </c>
      <c r="N521" s="161"/>
      <c r="O521" s="100" t="s">
        <v>624</v>
      </c>
      <c r="P521" s="164">
        <f t="shared" si="12"/>
        <v>0</v>
      </c>
    </row>
    <row r="522" spans="2:16" x14ac:dyDescent="0.25">
      <c r="C522" s="139" t="s">
        <v>860</v>
      </c>
      <c r="D522" s="100">
        <v>1</v>
      </c>
      <c r="E522" s="196"/>
      <c r="G522" s="100" t="s">
        <v>290</v>
      </c>
      <c r="H522" s="100" t="s">
        <v>1134</v>
      </c>
      <c r="L522" s="100" t="s">
        <v>341</v>
      </c>
      <c r="M522" s="100" t="s">
        <v>624</v>
      </c>
      <c r="N522" s="161"/>
      <c r="O522" s="100" t="s">
        <v>624</v>
      </c>
      <c r="P522" s="164">
        <f t="shared" si="12"/>
        <v>0</v>
      </c>
    </row>
    <row r="523" spans="2:16" x14ac:dyDescent="0.25">
      <c r="C523" s="139" t="s">
        <v>860</v>
      </c>
      <c r="D523" s="100">
        <v>1</v>
      </c>
      <c r="E523" s="196"/>
      <c r="G523" s="100" t="s">
        <v>290</v>
      </c>
      <c r="H523" s="100" t="s">
        <v>1140</v>
      </c>
      <c r="L523" s="100" t="s">
        <v>341</v>
      </c>
      <c r="M523" s="100" t="s">
        <v>651</v>
      </c>
      <c r="N523" s="161"/>
      <c r="O523" s="100" t="s">
        <v>651</v>
      </c>
      <c r="P523" s="164">
        <f t="shared" si="12"/>
        <v>0</v>
      </c>
    </row>
    <row r="524" spans="2:16" x14ac:dyDescent="0.25">
      <c r="C524" s="139" t="s">
        <v>860</v>
      </c>
      <c r="D524" s="100">
        <v>2</v>
      </c>
      <c r="E524" s="196"/>
      <c r="G524" s="100" t="s">
        <v>290</v>
      </c>
      <c r="H524" s="100" t="s">
        <v>1135</v>
      </c>
      <c r="L524" s="100" t="s">
        <v>341</v>
      </c>
      <c r="M524" s="100" t="s">
        <v>651</v>
      </c>
      <c r="N524" s="161"/>
      <c r="O524" s="100" t="s">
        <v>651</v>
      </c>
      <c r="P524" s="164">
        <f t="shared" si="12"/>
        <v>0</v>
      </c>
    </row>
    <row r="525" spans="2:16" x14ac:dyDescent="0.25">
      <c r="C525" s="139" t="s">
        <v>860</v>
      </c>
      <c r="D525" s="100">
        <v>1</v>
      </c>
      <c r="E525" s="196"/>
      <c r="G525" s="100" t="s">
        <v>290</v>
      </c>
      <c r="H525" s="100" t="s">
        <v>1136</v>
      </c>
      <c r="L525" s="100" t="s">
        <v>341</v>
      </c>
      <c r="M525" s="100" t="s">
        <v>651</v>
      </c>
      <c r="N525" s="161"/>
      <c r="O525" s="100" t="s">
        <v>651</v>
      </c>
      <c r="P525" s="164">
        <f t="shared" si="12"/>
        <v>0</v>
      </c>
    </row>
    <row r="526" spans="2:16" x14ac:dyDescent="0.25">
      <c r="C526" s="139" t="s">
        <v>860</v>
      </c>
      <c r="D526" s="100">
        <v>1</v>
      </c>
      <c r="E526" s="196"/>
      <c r="G526" s="100" t="s">
        <v>290</v>
      </c>
      <c r="H526" s="100" t="s">
        <v>1137</v>
      </c>
      <c r="L526" s="100" t="s">
        <v>341</v>
      </c>
      <c r="M526" s="100" t="s">
        <v>651</v>
      </c>
      <c r="N526" s="161"/>
      <c r="O526" s="100" t="s">
        <v>651</v>
      </c>
      <c r="P526" s="164">
        <f t="shared" si="12"/>
        <v>0</v>
      </c>
    </row>
    <row r="527" spans="2:16" x14ac:dyDescent="0.25">
      <c r="C527" s="139" t="s">
        <v>860</v>
      </c>
      <c r="D527" s="100">
        <v>1</v>
      </c>
      <c r="E527" s="196"/>
      <c r="G527" s="100" t="s">
        <v>290</v>
      </c>
      <c r="H527" s="100" t="s">
        <v>1138</v>
      </c>
      <c r="L527" s="100" t="s">
        <v>341</v>
      </c>
      <c r="M527" s="100" t="s">
        <v>651</v>
      </c>
      <c r="N527" s="161"/>
      <c r="O527" s="100" t="s">
        <v>651</v>
      </c>
      <c r="P527" s="164">
        <f t="shared" si="12"/>
        <v>0</v>
      </c>
    </row>
    <row r="528" spans="2:16" x14ac:dyDescent="0.25">
      <c r="C528" s="139" t="s">
        <v>860</v>
      </c>
      <c r="D528" s="100">
        <v>2</v>
      </c>
      <c r="E528" s="196"/>
      <c r="G528" s="100" t="s">
        <v>290</v>
      </c>
      <c r="H528" s="100" t="s">
        <v>1141</v>
      </c>
      <c r="L528" s="100" t="s">
        <v>341</v>
      </c>
      <c r="M528" s="100" t="s">
        <v>624</v>
      </c>
      <c r="N528" s="161"/>
      <c r="O528" s="100" t="s">
        <v>624</v>
      </c>
      <c r="P528" s="164">
        <f t="shared" si="12"/>
        <v>0</v>
      </c>
    </row>
    <row r="529" spans="3:16" x14ac:dyDescent="0.25">
      <c r="C529" s="102" t="s">
        <v>1186</v>
      </c>
      <c r="D529" s="100">
        <v>2</v>
      </c>
      <c r="E529" s="196">
        <v>6000</v>
      </c>
      <c r="F529" s="100" t="s">
        <v>366</v>
      </c>
      <c r="G529" s="100" t="s">
        <v>1186</v>
      </c>
      <c r="H529" s="100" t="s">
        <v>1187</v>
      </c>
      <c r="L529" s="100" t="s">
        <v>788</v>
      </c>
      <c r="N529" s="161"/>
      <c r="O529" s="100" t="s">
        <v>330</v>
      </c>
      <c r="P529" s="164">
        <f>D529*E529</f>
        <v>12000</v>
      </c>
    </row>
    <row r="530" spans="3:16" x14ac:dyDescent="0.25">
      <c r="C530" s="102" t="s">
        <v>1196</v>
      </c>
      <c r="D530" s="100">
        <v>1</v>
      </c>
      <c r="E530" s="196">
        <v>698.64</v>
      </c>
      <c r="F530" s="100" t="s">
        <v>1170</v>
      </c>
      <c r="G530" s="100" t="s">
        <v>1196</v>
      </c>
      <c r="H530" s="100" t="s">
        <v>1223</v>
      </c>
      <c r="N530" s="161"/>
      <c r="P530" s="164">
        <f>D530*E530</f>
        <v>698.64</v>
      </c>
    </row>
    <row r="531" spans="3:16" x14ac:dyDescent="0.25">
      <c r="C531" s="1" t="s">
        <v>1067</v>
      </c>
      <c r="D531" s="100">
        <v>1</v>
      </c>
      <c r="E531" s="196">
        <v>260</v>
      </c>
      <c r="F531" s="100" t="s">
        <v>366</v>
      </c>
      <c r="G531" s="100" t="s">
        <v>365</v>
      </c>
      <c r="H531" s="100" t="s">
        <v>1166</v>
      </c>
      <c r="L531" s="100" t="s">
        <v>788</v>
      </c>
      <c r="M531" s="100" t="s">
        <v>193</v>
      </c>
      <c r="N531" s="161">
        <v>43955</v>
      </c>
      <c r="O531" s="100" t="s">
        <v>330</v>
      </c>
      <c r="P531" s="164">
        <f t="shared" si="12"/>
        <v>260</v>
      </c>
    </row>
    <row r="532" spans="3:16" x14ac:dyDescent="0.25">
      <c r="C532" s="1" t="s">
        <v>1067</v>
      </c>
      <c r="D532" s="100">
        <v>1</v>
      </c>
      <c r="E532" s="196">
        <v>5.49</v>
      </c>
      <c r="F532" s="100" t="s">
        <v>290</v>
      </c>
      <c r="G532" s="100" t="s">
        <v>365</v>
      </c>
      <c r="H532" s="100" t="s">
        <v>1167</v>
      </c>
      <c r="L532" s="100" t="s">
        <v>623</v>
      </c>
      <c r="M532" s="100" t="s">
        <v>1100</v>
      </c>
      <c r="N532" s="161">
        <v>43934</v>
      </c>
      <c r="O532" s="100" t="s">
        <v>330</v>
      </c>
      <c r="P532" s="164">
        <f t="shared" si="12"/>
        <v>5.49</v>
      </c>
    </row>
    <row r="533" spans="3:16" x14ac:dyDescent="0.25">
      <c r="C533" s="1" t="s">
        <v>1169</v>
      </c>
      <c r="D533" s="100">
        <v>1</v>
      </c>
      <c r="E533" s="196">
        <v>343.69</v>
      </c>
      <c r="F533" s="100" t="s">
        <v>1170</v>
      </c>
      <c r="G533" s="100" t="s">
        <v>1171</v>
      </c>
      <c r="H533" s="100" t="s">
        <v>1172</v>
      </c>
      <c r="L533" s="100" t="s">
        <v>788</v>
      </c>
      <c r="N533" s="161"/>
      <c r="P533" s="164">
        <f t="shared" si="12"/>
        <v>343.69</v>
      </c>
    </row>
    <row r="534" spans="3:16" x14ac:dyDescent="0.25">
      <c r="C534" s="1" t="s">
        <v>279</v>
      </c>
      <c r="D534" s="100">
        <v>10</v>
      </c>
      <c r="E534" s="196">
        <v>20</v>
      </c>
      <c r="F534" s="100" t="s">
        <v>287</v>
      </c>
      <c r="G534" s="100" t="s">
        <v>262</v>
      </c>
      <c r="H534" s="218" t="s">
        <v>1177</v>
      </c>
      <c r="L534" s="100" t="s">
        <v>1048</v>
      </c>
      <c r="M534" s="100" t="s">
        <v>1179</v>
      </c>
      <c r="N534" s="161">
        <v>43926</v>
      </c>
      <c r="O534" s="100" t="s">
        <v>1048</v>
      </c>
      <c r="P534" s="164">
        <f t="shared" si="12"/>
        <v>200</v>
      </c>
    </row>
    <row r="535" spans="3:16" x14ac:dyDescent="0.25">
      <c r="C535" s="1" t="s">
        <v>279</v>
      </c>
      <c r="D535" s="100">
        <v>8</v>
      </c>
      <c r="E535" s="196">
        <v>24</v>
      </c>
      <c r="F535" s="100" t="s">
        <v>287</v>
      </c>
      <c r="G535" s="100" t="s">
        <v>262</v>
      </c>
      <c r="H535" s="3" t="s">
        <v>1174</v>
      </c>
      <c r="L535" s="100" t="s">
        <v>309</v>
      </c>
      <c r="N535" s="161"/>
      <c r="O535" s="100" t="s">
        <v>330</v>
      </c>
      <c r="P535" s="164">
        <f t="shared" si="12"/>
        <v>192</v>
      </c>
    </row>
    <row r="536" spans="3:16" x14ac:dyDescent="0.25">
      <c r="C536" s="1" t="s">
        <v>1078</v>
      </c>
      <c r="D536" s="100">
        <v>20</v>
      </c>
      <c r="E536" s="196">
        <v>9.99</v>
      </c>
      <c r="F536" s="100" t="s">
        <v>366</v>
      </c>
      <c r="G536" s="100" t="s">
        <v>262</v>
      </c>
      <c r="H536" s="100" t="s">
        <v>918</v>
      </c>
      <c r="L536" s="100" t="s">
        <v>309</v>
      </c>
      <c r="M536" s="100" t="s">
        <v>262</v>
      </c>
      <c r="N536" s="161">
        <v>43970</v>
      </c>
      <c r="O536" s="100" t="s">
        <v>330</v>
      </c>
      <c r="P536" s="164">
        <f t="shared" si="12"/>
        <v>199.8</v>
      </c>
    </row>
    <row r="537" spans="3:16" x14ac:dyDescent="0.25">
      <c r="E537" s="101"/>
      <c r="P537" s="159">
        <f>SUM(P2:P536)</f>
        <v>88768.680000000226</v>
      </c>
    </row>
  </sheetData>
  <sortState ref="A2:M441">
    <sortCondition ref="B2:B441"/>
  </sortState>
  <phoneticPr fontId="9" type="noConversion"/>
  <pageMargins left="0.2" right="0.2" top="0.2" bottom="0.2" header="0.2" footer="0.3"/>
  <pageSetup scale="75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7"/>
  <sheetViews>
    <sheetView workbookViewId="0">
      <selection activeCell="E17" sqref="E17"/>
    </sheetView>
  </sheetViews>
  <sheetFormatPr defaultRowHeight="15" x14ac:dyDescent="0.25"/>
  <cols>
    <col min="2" max="2" width="11.42578125" customWidth="1"/>
    <col min="3" max="3" width="15" bestFit="1" customWidth="1"/>
    <col min="4" max="4" width="28.28515625" bestFit="1" customWidth="1"/>
    <col min="5" max="5" width="10.5703125" style="287" bestFit="1" customWidth="1"/>
  </cols>
  <sheetData>
    <row r="3" spans="2:5" x14ac:dyDescent="0.25">
      <c r="B3" s="298">
        <v>43921</v>
      </c>
      <c r="C3" t="s">
        <v>1197</v>
      </c>
      <c r="D3" t="s">
        <v>1204</v>
      </c>
      <c r="E3" s="287">
        <v>184.24</v>
      </c>
    </row>
    <row r="4" spans="2:5" x14ac:dyDescent="0.25">
      <c r="B4" s="298">
        <v>43909</v>
      </c>
      <c r="C4" t="s">
        <v>1205</v>
      </c>
      <c r="D4" t="s">
        <v>1206</v>
      </c>
      <c r="E4" s="287">
        <v>365</v>
      </c>
    </row>
    <row r="5" spans="2:5" x14ac:dyDescent="0.25">
      <c r="B5" s="298">
        <v>43907</v>
      </c>
      <c r="C5" t="s">
        <v>1207</v>
      </c>
      <c r="D5" t="s">
        <v>1217</v>
      </c>
      <c r="E5" s="287">
        <v>20.98</v>
      </c>
    </row>
    <row r="6" spans="2:5" x14ac:dyDescent="0.25">
      <c r="B6" s="298">
        <v>43907</v>
      </c>
      <c r="C6" t="s">
        <v>1208</v>
      </c>
      <c r="D6" t="s">
        <v>1218</v>
      </c>
      <c r="E6" s="287">
        <v>4.58</v>
      </c>
    </row>
    <row r="7" spans="2:5" x14ac:dyDescent="0.25">
      <c r="B7" s="298">
        <v>43907</v>
      </c>
      <c r="C7" t="s">
        <v>1209</v>
      </c>
      <c r="D7" t="s">
        <v>1219</v>
      </c>
      <c r="E7" s="287">
        <v>22.96</v>
      </c>
    </row>
    <row r="8" spans="2:5" x14ac:dyDescent="0.25">
      <c r="B8" s="298">
        <v>43909</v>
      </c>
      <c r="C8" t="s">
        <v>1210</v>
      </c>
      <c r="D8" t="s">
        <v>1220</v>
      </c>
      <c r="E8" s="287">
        <v>10</v>
      </c>
    </row>
    <row r="9" spans="2:5" x14ac:dyDescent="0.25">
      <c r="B9" s="298">
        <v>43951</v>
      </c>
      <c r="C9" t="s">
        <v>85</v>
      </c>
      <c r="D9" t="s">
        <v>1221</v>
      </c>
      <c r="E9" s="287">
        <v>79.98</v>
      </c>
    </row>
    <row r="10" spans="2:5" x14ac:dyDescent="0.25">
      <c r="B10" s="298">
        <v>43937</v>
      </c>
      <c r="C10" t="s">
        <v>1211</v>
      </c>
      <c r="D10" t="s">
        <v>1222</v>
      </c>
      <c r="E10" s="287">
        <v>13.16</v>
      </c>
    </row>
    <row r="11" spans="2:5" x14ac:dyDescent="0.25">
      <c r="B11" s="298">
        <v>43931</v>
      </c>
      <c r="C11" t="s">
        <v>1212</v>
      </c>
      <c r="D11" t="s">
        <v>1213</v>
      </c>
      <c r="E11" s="287">
        <v>120</v>
      </c>
    </row>
    <row r="12" spans="2:5" x14ac:dyDescent="0.25">
      <c r="B12" s="298">
        <v>43931</v>
      </c>
      <c r="C12" t="s">
        <v>1212</v>
      </c>
      <c r="D12" t="s">
        <v>1214</v>
      </c>
      <c r="E12" s="287">
        <v>324.92</v>
      </c>
    </row>
    <row r="13" spans="2:5" x14ac:dyDescent="0.25">
      <c r="B13" s="298">
        <v>43927</v>
      </c>
      <c r="C13" t="s">
        <v>85</v>
      </c>
      <c r="D13" t="s">
        <v>1215</v>
      </c>
      <c r="E13" s="287">
        <v>49.99</v>
      </c>
    </row>
    <row r="14" spans="2:5" x14ac:dyDescent="0.25">
      <c r="B14" s="298">
        <v>43907</v>
      </c>
      <c r="C14" t="s">
        <v>1015</v>
      </c>
      <c r="D14" t="s">
        <v>1216</v>
      </c>
      <c r="E14" s="287">
        <v>1827.18</v>
      </c>
    </row>
    <row r="17" spans="5:5" x14ac:dyDescent="0.25">
      <c r="E17" s="299">
        <f>SUM(E3:E16)</f>
        <v>3022.9900000000002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E8" sqref="E8"/>
    </sheetView>
  </sheetViews>
  <sheetFormatPr defaultRowHeight="15" x14ac:dyDescent="0.25"/>
  <cols>
    <col min="1" max="1" width="10.140625" style="293" bestFit="1" customWidth="1"/>
    <col min="2" max="2" width="32" customWidth="1"/>
    <col min="3" max="3" width="3" bestFit="1" customWidth="1"/>
    <col min="4" max="5" width="10.140625" bestFit="1" customWidth="1"/>
    <col min="7" max="7" width="21" bestFit="1" customWidth="1"/>
    <col min="8" max="8" width="8" bestFit="1" customWidth="1"/>
    <col min="9" max="9" width="7.42578125" bestFit="1" customWidth="1"/>
    <col min="10" max="10" width="3.85546875" bestFit="1" customWidth="1"/>
    <col min="11" max="11" width="13.28515625" bestFit="1" customWidth="1"/>
    <col min="12" max="12" width="2" bestFit="1" customWidth="1"/>
    <col min="13" max="13" width="7.42578125" bestFit="1" customWidth="1"/>
    <col min="14" max="14" width="3.85546875" bestFit="1" customWidth="1"/>
    <col min="15" max="15" width="3" bestFit="1" customWidth="1"/>
  </cols>
  <sheetData>
    <row r="1" spans="1:15" x14ac:dyDescent="0.25">
      <c r="A1" s="293" t="s">
        <v>1190</v>
      </c>
    </row>
    <row r="2" spans="1:15" x14ac:dyDescent="0.25">
      <c r="B2" t="s">
        <v>1191</v>
      </c>
      <c r="E2">
        <v>1427.06</v>
      </c>
    </row>
    <row r="3" spans="1:15" x14ac:dyDescent="0.25">
      <c r="B3" t="s">
        <v>1192</v>
      </c>
      <c r="E3">
        <v>95.45</v>
      </c>
    </row>
    <row r="4" spans="1:15" x14ac:dyDescent="0.25">
      <c r="B4" t="s">
        <v>1193</v>
      </c>
      <c r="E4">
        <v>7000</v>
      </c>
    </row>
    <row r="5" spans="1:15" x14ac:dyDescent="0.25">
      <c r="B5" t="s">
        <v>1194</v>
      </c>
      <c r="E5">
        <v>5000</v>
      </c>
    </row>
    <row r="6" spans="1:15" x14ac:dyDescent="0.25">
      <c r="B6" t="s">
        <v>1202</v>
      </c>
      <c r="E6">
        <v>400</v>
      </c>
    </row>
    <row r="7" spans="1:15" x14ac:dyDescent="0.25">
      <c r="B7" t="s">
        <v>1203</v>
      </c>
      <c r="E7">
        <v>400</v>
      </c>
    </row>
    <row r="8" spans="1:15" x14ac:dyDescent="0.25">
      <c r="A8" s="214" t="s">
        <v>1067</v>
      </c>
      <c r="B8" s="216" t="s">
        <v>1066</v>
      </c>
      <c r="C8" s="31">
        <v>1</v>
      </c>
      <c r="D8" s="70">
        <v>39.99</v>
      </c>
      <c r="E8" s="193">
        <f t="shared" ref="E8:E9" si="0">(C8*D8)</f>
        <v>39.99</v>
      </c>
      <c r="F8" s="31"/>
      <c r="G8" s="68" t="s">
        <v>1107</v>
      </c>
      <c r="H8" s="190" t="s">
        <v>1070</v>
      </c>
      <c r="I8" s="141">
        <v>43956</v>
      </c>
      <c r="J8" s="68" t="s">
        <v>114</v>
      </c>
      <c r="K8" s="283" t="s">
        <v>932</v>
      </c>
      <c r="L8" s="1">
        <v>0</v>
      </c>
      <c r="M8" s="90">
        <v>43956</v>
      </c>
      <c r="N8" s="120" t="s">
        <v>114</v>
      </c>
      <c r="O8" s="85">
        <v>1</v>
      </c>
    </row>
    <row r="9" spans="1:15" x14ac:dyDescent="0.25">
      <c r="A9" s="294" t="s">
        <v>1067</v>
      </c>
      <c r="B9" s="21" t="s">
        <v>1064</v>
      </c>
      <c r="C9" s="18">
        <v>1</v>
      </c>
      <c r="D9" s="30">
        <v>9.59</v>
      </c>
      <c r="E9" s="30">
        <f t="shared" si="0"/>
        <v>9.59</v>
      </c>
      <c r="F9" s="1"/>
      <c r="G9" s="18"/>
      <c r="H9" s="18"/>
      <c r="I9" s="144">
        <v>43956</v>
      </c>
      <c r="J9" s="1" t="s">
        <v>114</v>
      </c>
      <c r="K9" s="283" t="s">
        <v>961</v>
      </c>
      <c r="L9" s="1">
        <v>0</v>
      </c>
      <c r="M9" s="90">
        <v>43956</v>
      </c>
      <c r="N9" s="120" t="s">
        <v>114</v>
      </c>
      <c r="O9" s="85">
        <v>1</v>
      </c>
    </row>
    <row r="10" spans="1:15" x14ac:dyDescent="0.25">
      <c r="A10" s="294" t="s">
        <v>1078</v>
      </c>
      <c r="B10" s="21" t="s">
        <v>918</v>
      </c>
      <c r="C10" s="18">
        <v>20</v>
      </c>
      <c r="D10" s="30">
        <v>9.99</v>
      </c>
      <c r="E10" s="30">
        <f>+C10*D10</f>
        <v>199.8</v>
      </c>
      <c r="F10" s="1"/>
      <c r="G10" s="18" t="s">
        <v>1181</v>
      </c>
      <c r="H10" s="18"/>
      <c r="I10" s="144">
        <v>43970</v>
      </c>
      <c r="J10" s="1" t="s">
        <v>912</v>
      </c>
      <c r="K10" s="283" t="s">
        <v>1059</v>
      </c>
      <c r="L10" s="1"/>
      <c r="M10" s="141">
        <v>43970</v>
      </c>
      <c r="N10" s="18" t="s">
        <v>893</v>
      </c>
      <c r="O10" s="18">
        <v>20</v>
      </c>
    </row>
    <row r="11" spans="1:15" x14ac:dyDescent="0.25">
      <c r="A11" s="214" t="s">
        <v>279</v>
      </c>
      <c r="B11" s="192" t="s">
        <v>921</v>
      </c>
      <c r="C11" s="31">
        <v>2</v>
      </c>
      <c r="D11" s="70">
        <v>35</v>
      </c>
      <c r="E11" s="58">
        <f>(C11*D11)</f>
        <v>70</v>
      </c>
      <c r="F11" s="31"/>
      <c r="G11" s="68" t="s">
        <v>1109</v>
      </c>
      <c r="H11" s="190"/>
      <c r="I11" s="141" t="s">
        <v>973</v>
      </c>
      <c r="J11" s="68" t="s">
        <v>864</v>
      </c>
      <c r="K11" s="291" t="s">
        <v>1146</v>
      </c>
      <c r="L11" s="1">
        <v>0</v>
      </c>
      <c r="M11" s="90" t="s">
        <v>792</v>
      </c>
      <c r="N11" s="120" t="s">
        <v>934</v>
      </c>
      <c r="O11" s="85">
        <v>2</v>
      </c>
    </row>
    <row r="13" spans="1:15" x14ac:dyDescent="0.25">
      <c r="B13" s="21" t="s">
        <v>1184</v>
      </c>
      <c r="C13" s="18">
        <v>3</v>
      </c>
      <c r="D13" s="30">
        <v>6000</v>
      </c>
      <c r="E13" s="30">
        <f>+C13*D13</f>
        <v>18000</v>
      </c>
      <c r="F13" s="1"/>
      <c r="G13" s="18" t="s">
        <v>1188</v>
      </c>
      <c r="H13" s="18"/>
    </row>
    <row r="14" spans="1:15" x14ac:dyDescent="0.25">
      <c r="B14" s="21" t="s">
        <v>1189</v>
      </c>
      <c r="D14" s="188">
        <v>36000</v>
      </c>
      <c r="E14" s="188">
        <v>36000</v>
      </c>
    </row>
    <row r="15" spans="1:15" ht="45" x14ac:dyDescent="0.25">
      <c r="A15" s="294" t="s">
        <v>861</v>
      </c>
      <c r="B15" s="21" t="s">
        <v>867</v>
      </c>
      <c r="C15" s="1">
        <v>1</v>
      </c>
      <c r="D15" s="114">
        <v>9.8800000000000008</v>
      </c>
      <c r="E15" s="114">
        <v>9.8800000000000008</v>
      </c>
      <c r="F15" s="1"/>
      <c r="G15" s="18" t="s">
        <v>316</v>
      </c>
      <c r="H15" s="21" t="s">
        <v>866</v>
      </c>
      <c r="I15" s="144">
        <v>43934</v>
      </c>
      <c r="J15" s="11" t="s">
        <v>864</v>
      </c>
      <c r="K15" s="274" t="s">
        <v>85</v>
      </c>
      <c r="L15" s="1"/>
      <c r="M15" s="109">
        <v>43964</v>
      </c>
      <c r="N15" s="121" t="s">
        <v>114</v>
      </c>
      <c r="O15" s="110">
        <v>1</v>
      </c>
    </row>
    <row r="16" spans="1:15" ht="45" x14ac:dyDescent="0.25">
      <c r="A16" s="294" t="s">
        <v>861</v>
      </c>
      <c r="B16" s="21" t="s">
        <v>868</v>
      </c>
      <c r="C16" s="1">
        <v>1</v>
      </c>
      <c r="D16" s="114">
        <v>18.98</v>
      </c>
      <c r="E16" s="114">
        <v>18.98</v>
      </c>
      <c r="F16" s="1"/>
      <c r="G16" s="18" t="s">
        <v>1112</v>
      </c>
      <c r="H16" s="21" t="s">
        <v>866</v>
      </c>
      <c r="I16" s="144">
        <v>43934</v>
      </c>
      <c r="J16" s="11" t="s">
        <v>864</v>
      </c>
      <c r="K16" s="274" t="s">
        <v>85</v>
      </c>
      <c r="L16" s="1"/>
      <c r="M16" s="109">
        <v>43964</v>
      </c>
      <c r="N16" s="121" t="s">
        <v>114</v>
      </c>
      <c r="O16" s="110">
        <v>1</v>
      </c>
    </row>
    <row r="17" spans="1:15" ht="30" x14ac:dyDescent="0.25">
      <c r="A17" s="214" t="s">
        <v>935</v>
      </c>
      <c r="B17" s="68" t="s">
        <v>1085</v>
      </c>
      <c r="C17" s="31">
        <v>1</v>
      </c>
      <c r="D17" s="70">
        <v>3.78</v>
      </c>
      <c r="E17" s="193">
        <f>(C17*D17)</f>
        <v>3.78</v>
      </c>
      <c r="F17" s="31"/>
      <c r="G17" s="68" t="s">
        <v>978</v>
      </c>
      <c r="H17" s="194">
        <v>1321276</v>
      </c>
      <c r="I17" s="141">
        <v>43948</v>
      </c>
      <c r="J17" s="68" t="s">
        <v>892</v>
      </c>
      <c r="K17" s="283" t="s">
        <v>961</v>
      </c>
      <c r="L17" s="1">
        <v>0</v>
      </c>
      <c r="M17" s="90">
        <v>43948</v>
      </c>
      <c r="N17" s="85" t="s">
        <v>934</v>
      </c>
      <c r="O17" s="85">
        <v>1</v>
      </c>
    </row>
    <row r="18" spans="1:15" ht="75" x14ac:dyDescent="0.25">
      <c r="A18" s="294"/>
      <c r="B18" s="21" t="s">
        <v>1102</v>
      </c>
      <c r="C18" s="18">
        <v>15</v>
      </c>
      <c r="D18" s="114">
        <v>5.48</v>
      </c>
      <c r="E18" s="52">
        <f>C18*D18</f>
        <v>82.2</v>
      </c>
      <c r="F18" s="18"/>
      <c r="G18" s="21" t="s">
        <v>1103</v>
      </c>
      <c r="H18" s="142" t="s">
        <v>1101</v>
      </c>
      <c r="I18" s="141">
        <v>43941</v>
      </c>
      <c r="J18" s="1" t="s">
        <v>864</v>
      </c>
      <c r="K18" s="273" t="s">
        <v>85</v>
      </c>
      <c r="L18" s="3">
        <v>0</v>
      </c>
      <c r="M18" s="90">
        <v>43948</v>
      </c>
      <c r="N18" s="85" t="s">
        <v>114</v>
      </c>
      <c r="O18" s="85">
        <v>15</v>
      </c>
    </row>
    <row r="19" spans="1:15" ht="60" x14ac:dyDescent="0.25">
      <c r="A19" s="294" t="s">
        <v>861</v>
      </c>
      <c r="B19" s="21" t="s">
        <v>986</v>
      </c>
      <c r="C19" s="18">
        <v>30</v>
      </c>
      <c r="D19" s="114">
        <v>7</v>
      </c>
      <c r="E19" s="52">
        <f>C19*D19</f>
        <v>210</v>
      </c>
      <c r="F19" s="18"/>
      <c r="G19" s="21"/>
      <c r="H19" s="21" t="s">
        <v>866</v>
      </c>
      <c r="I19" s="141">
        <v>43934</v>
      </c>
      <c r="J19" s="1" t="s">
        <v>864</v>
      </c>
      <c r="K19" s="273" t="s">
        <v>85</v>
      </c>
      <c r="L19" s="3">
        <v>0</v>
      </c>
      <c r="M19" s="90">
        <v>43964</v>
      </c>
      <c r="N19" s="85" t="s">
        <v>114</v>
      </c>
      <c r="O19" s="85">
        <v>30</v>
      </c>
    </row>
    <row r="20" spans="1:15" ht="30" x14ac:dyDescent="0.25">
      <c r="A20" s="294" t="s">
        <v>279</v>
      </c>
      <c r="B20" s="295" t="s">
        <v>1177</v>
      </c>
      <c r="C20" s="31">
        <v>10</v>
      </c>
      <c r="D20" s="288">
        <v>20</v>
      </c>
      <c r="E20" s="128">
        <f t="shared" ref="E20:E21" si="1">(D20*C20)</f>
        <v>200</v>
      </c>
      <c r="F20" s="289"/>
      <c r="G20" s="68" t="s">
        <v>1178</v>
      </c>
      <c r="H20" s="68">
        <v>35</v>
      </c>
      <c r="I20" s="141">
        <v>43920</v>
      </c>
      <c r="J20" s="18" t="s">
        <v>1179</v>
      </c>
      <c r="K20" s="292" t="s">
        <v>1180</v>
      </c>
      <c r="L20" s="1"/>
      <c r="M20" s="290">
        <v>43926</v>
      </c>
      <c r="N20" s="201" t="s">
        <v>1179</v>
      </c>
      <c r="O20" s="201">
        <v>10</v>
      </c>
    </row>
    <row r="21" spans="1:15" x14ac:dyDescent="0.25">
      <c r="A21" s="294" t="s">
        <v>279</v>
      </c>
      <c r="B21" s="20" t="s">
        <v>1174</v>
      </c>
      <c r="C21" s="3">
        <v>8</v>
      </c>
      <c r="D21" s="20">
        <v>24</v>
      </c>
      <c r="E21" s="128">
        <f t="shared" si="1"/>
        <v>192</v>
      </c>
      <c r="F21" s="20"/>
      <c r="G21" s="20" t="s">
        <v>1175</v>
      </c>
      <c r="H21" s="20"/>
      <c r="I21" s="97">
        <v>43920</v>
      </c>
      <c r="J21" s="3" t="s">
        <v>864</v>
      </c>
      <c r="K21" s="223" t="s">
        <v>1176</v>
      </c>
      <c r="L21" s="3"/>
      <c r="M21" s="97">
        <v>43926</v>
      </c>
      <c r="N21" s="20" t="s">
        <v>114</v>
      </c>
      <c r="O21" s="20">
        <v>8</v>
      </c>
    </row>
    <row r="22" spans="1:15" ht="30" x14ac:dyDescent="0.25">
      <c r="A22" s="51" t="s">
        <v>280</v>
      </c>
      <c r="B22" s="48" t="s">
        <v>948</v>
      </c>
      <c r="C22" s="49">
        <v>6</v>
      </c>
      <c r="D22" s="58">
        <v>149.94999999999999</v>
      </c>
      <c r="E22" s="52">
        <f t="shared" ref="E22:E24" si="2">C22*D22</f>
        <v>899.69999999999993</v>
      </c>
      <c r="F22" s="49"/>
      <c r="G22" s="46" t="s">
        <v>38</v>
      </c>
      <c r="H22" s="68" t="s">
        <v>891</v>
      </c>
      <c r="I22" s="117">
        <v>43920</v>
      </c>
      <c r="J22" s="68" t="s">
        <v>864</v>
      </c>
      <c r="K22" s="292" t="s">
        <v>791</v>
      </c>
      <c r="L22" s="71"/>
      <c r="M22" s="90">
        <v>43920</v>
      </c>
      <c r="N22" s="85" t="s">
        <v>311</v>
      </c>
      <c r="O22" s="85">
        <v>6</v>
      </c>
    </row>
    <row r="23" spans="1:15" ht="45" x14ac:dyDescent="0.25">
      <c r="A23" s="140" t="s">
        <v>861</v>
      </c>
      <c r="B23" s="21" t="s">
        <v>1073</v>
      </c>
      <c r="C23" s="18">
        <v>2</v>
      </c>
      <c r="D23" s="114">
        <v>15.99</v>
      </c>
      <c r="E23" s="52">
        <f t="shared" si="2"/>
        <v>31.98</v>
      </c>
      <c r="F23" s="18"/>
      <c r="G23" s="18"/>
      <c r="H23" s="21" t="s">
        <v>866</v>
      </c>
      <c r="I23" s="141">
        <v>43934</v>
      </c>
      <c r="J23" s="1" t="s">
        <v>864</v>
      </c>
      <c r="K23" s="273" t="s">
        <v>85</v>
      </c>
      <c r="L23" s="3"/>
      <c r="M23" s="109">
        <v>43964</v>
      </c>
      <c r="N23" s="121" t="s">
        <v>114</v>
      </c>
      <c r="O23" s="110">
        <v>2</v>
      </c>
    </row>
    <row r="24" spans="1:15" ht="45" x14ac:dyDescent="0.25">
      <c r="A24" s="140" t="s">
        <v>861</v>
      </c>
      <c r="B24" s="21" t="s">
        <v>1072</v>
      </c>
      <c r="C24" s="18">
        <v>3</v>
      </c>
      <c r="D24" s="114">
        <v>15.99</v>
      </c>
      <c r="E24" s="52">
        <f t="shared" si="2"/>
        <v>47.97</v>
      </c>
      <c r="F24" s="18"/>
      <c r="G24" s="18"/>
      <c r="H24" s="21" t="s">
        <v>866</v>
      </c>
      <c r="I24" s="141">
        <v>43934</v>
      </c>
      <c r="J24" s="1" t="s">
        <v>864</v>
      </c>
      <c r="K24" s="273" t="s">
        <v>85</v>
      </c>
      <c r="L24" s="3"/>
      <c r="M24" s="109">
        <v>43964</v>
      </c>
      <c r="N24" s="121" t="s">
        <v>114</v>
      </c>
      <c r="O24" s="110">
        <v>3</v>
      </c>
    </row>
    <row r="25" spans="1:15" x14ac:dyDescent="0.25">
      <c r="A25" s="20" t="s">
        <v>785</v>
      </c>
      <c r="B25" s="18" t="s">
        <v>990</v>
      </c>
      <c r="C25" s="18">
        <v>1</v>
      </c>
      <c r="D25" s="18">
        <v>179.99</v>
      </c>
      <c r="E25" s="52">
        <f>C25*D25</f>
        <v>179.99</v>
      </c>
      <c r="F25" s="18"/>
      <c r="G25" s="18" t="s">
        <v>991</v>
      </c>
      <c r="H25" s="18" t="s">
        <v>992</v>
      </c>
      <c r="I25" s="141">
        <v>43946</v>
      </c>
      <c r="J25" s="1" t="s">
        <v>912</v>
      </c>
      <c r="K25" s="273" t="s">
        <v>85</v>
      </c>
      <c r="L25" s="3"/>
      <c r="M25" s="90">
        <v>43952</v>
      </c>
      <c r="N25" s="85" t="s">
        <v>1050</v>
      </c>
      <c r="O25" s="85">
        <v>1</v>
      </c>
    </row>
    <row r="26" spans="1:15" ht="60" x14ac:dyDescent="0.25">
      <c r="A26" s="200" t="s">
        <v>1010</v>
      </c>
      <c r="B26" s="18" t="s">
        <v>1019</v>
      </c>
      <c r="C26" s="18">
        <v>1</v>
      </c>
      <c r="D26" s="18">
        <v>754.93</v>
      </c>
      <c r="E26" s="52">
        <f t="shared" ref="E26:E27" si="3">C26*D26</f>
        <v>754.93</v>
      </c>
      <c r="F26" s="18"/>
      <c r="G26" s="21" t="s">
        <v>1123</v>
      </c>
      <c r="H26" s="18">
        <v>344432</v>
      </c>
      <c r="I26" s="141">
        <v>43894</v>
      </c>
      <c r="J26" s="1" t="s">
        <v>1014</v>
      </c>
      <c r="K26" s="282" t="s">
        <v>1015</v>
      </c>
    </row>
    <row r="27" spans="1:15" ht="30" x14ac:dyDescent="0.25">
      <c r="A27" s="20" t="s">
        <v>1078</v>
      </c>
      <c r="B27" s="18" t="s">
        <v>1079</v>
      </c>
      <c r="C27" s="18">
        <v>1</v>
      </c>
      <c r="D27" s="18">
        <v>608</v>
      </c>
      <c r="E27" s="52">
        <f t="shared" si="3"/>
        <v>608</v>
      </c>
      <c r="F27" s="18"/>
      <c r="G27" s="18" t="s">
        <v>1080</v>
      </c>
      <c r="H27" s="18">
        <v>118458</v>
      </c>
      <c r="I27" s="141">
        <v>43959</v>
      </c>
      <c r="J27" s="1" t="s">
        <v>1016</v>
      </c>
      <c r="K27" s="282" t="s">
        <v>1124</v>
      </c>
    </row>
    <row r="30" spans="1:15" x14ac:dyDescent="0.25">
      <c r="E30">
        <f>SUM(E2:E29)</f>
        <v>71881.299999999988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EOC General</vt:lpstr>
      <vt:lpstr>Office Supplies</vt:lpstr>
      <vt:lpstr>Comms</vt:lpstr>
      <vt:lpstr>Decon</vt:lpstr>
      <vt:lpstr>IT</vt:lpstr>
      <vt:lpstr>Shipping&amp;Gas</vt:lpstr>
      <vt:lpstr>Inventory</vt:lpstr>
      <vt:lpstr>NON EOC</vt:lpstr>
      <vt:lpstr>incoming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little kiddd</dc:creator>
  <cp:lastModifiedBy>Dave Dobler</cp:lastModifiedBy>
  <cp:lastPrinted>2020-05-12T01:11:27Z</cp:lastPrinted>
  <dcterms:created xsi:type="dcterms:W3CDTF">2020-03-09T03:02:50Z</dcterms:created>
  <dcterms:modified xsi:type="dcterms:W3CDTF">2020-05-27T04:36:14Z</dcterms:modified>
</cp:coreProperties>
</file>